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480" yWindow="480" windowWidth="21840" windowHeight="1374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1" l="1"/>
  <c r="C15" i="1"/>
  <c r="C16" i="1"/>
  <c r="C17" i="1"/>
  <c r="C18" i="1"/>
  <c r="C14" i="1"/>
  <c r="E15" i="1"/>
  <c r="C11" i="1"/>
  <c r="D15" i="1"/>
  <c r="F15" i="1"/>
  <c r="E16" i="1"/>
  <c r="D16" i="1"/>
  <c r="F16" i="1"/>
  <c r="E17" i="1"/>
  <c r="D17" i="1"/>
  <c r="F17" i="1"/>
  <c r="E18" i="1"/>
  <c r="D18" i="1"/>
  <c r="F18" i="1"/>
  <c r="D14" i="1"/>
  <c r="E14" i="1"/>
  <c r="F14" i="1"/>
  <c r="F8" i="1"/>
  <c r="F11" i="1"/>
  <c r="F10" i="1"/>
  <c r="F9" i="1"/>
</calcChain>
</file>

<file path=xl/sharedStrings.xml><?xml version="1.0" encoding="utf-8"?>
<sst xmlns="http://schemas.openxmlformats.org/spreadsheetml/2006/main" count="20" uniqueCount="19">
  <si>
    <t>Grams per cup</t>
  </si>
  <si>
    <t>Cost per cup</t>
  </si>
  <si>
    <t>Cups per day</t>
  </si>
  <si>
    <t>Savings per day</t>
  </si>
  <si>
    <t>Savings per week</t>
  </si>
  <si>
    <t>Year</t>
  </si>
  <si>
    <t>Savings</t>
  </si>
  <si>
    <t>Consumption</t>
  </si>
  <si>
    <t>Savings per month</t>
  </si>
  <si>
    <t>Savings per year</t>
  </si>
  <si>
    <t>Estimated Savings</t>
  </si>
  <si>
    <t>Coffee - Make at Home vs. Coffee Shop</t>
  </si>
  <si>
    <t>Coffee Shop</t>
  </si>
  <si>
    <t>Make at Home</t>
  </si>
  <si>
    <t>Coffee cost</t>
  </si>
  <si>
    <t>Total cups</t>
  </si>
  <si>
    <t>Home cost</t>
  </si>
  <si>
    <t>Coffee shop cost</t>
  </si>
  <si>
    <t>Coffee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</si>
</sst>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600" b="0">
                <a:solidFill>
                  <a:sysClr val="windowText" lastClr="000000"/>
                </a:solidFill>
              </a:defRPr>
            </a:pPr>
            <a:r>
              <a:rPr lang="en-US" sz="1600" b="0">
                <a:solidFill>
                  <a:schemeClr val="tx1">
                    <a:lumMod val="75000"/>
                    <a:lumOff val="25000"/>
                  </a:schemeClr>
                </a:solidFill>
              </a:rPr>
              <a:t>Accumulated Savings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Sheet1!$F$13</c:f>
              <c:strCache>
                <c:ptCount val="1"/>
                <c:pt idx="0">
                  <c:v>Savings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val>
            <c:numRef>
              <c:f>Sheet1!$F$14:$F$18</c:f>
              <c:numCache>
                <c:formatCode>General</c:formatCode>
                <c:ptCount val="5"/>
                <c:pt idx="0">
                  <c:v>1006.4988978692138</c:v>
                </c:pt>
                <c:pt idx="1">
                  <c:v>2012.9977957384276</c:v>
                </c:pt>
                <c:pt idx="2">
                  <c:v>3019.4966936076416</c:v>
                </c:pt>
                <c:pt idx="3">
                  <c:v>4025.9955914768552</c:v>
                </c:pt>
                <c:pt idx="4">
                  <c:v>5032.4944893460688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498688"/>
        <c:axId val="40500224"/>
      </c:barChart>
      <c:catAx>
        <c:axId val="404986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40500224"/>
        <c:crosses val="autoZero"/>
        <c:auto val="1"/>
        <c:lblAlgn val="ctr"/>
        <c:lblOffset val="100"/>
        <c:noMultiLvlLbl val="0"/>
      </c:catAx>
      <c:valAx>
        <c:axId val="405002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40498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1</xdr:row>
      <xdr:rowOff>190500</xdr:rowOff>
    </xdr:from>
    <xdr:to>
      <xdr:col>12</xdr:col>
      <xdr:colOff>76200</xdr:colOff>
      <xdr:row>16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tabSelected="1" zoomScaleNormal="100" zoomScalePageLayoutView="125" workbookViewId="0">
      <selection activeCell="B20" sqref="B20"/>
    </sheetView>
  </sheetViews>
  <sheetFormatPr defaultColWidth="11" defaultRowHeight="15.75" x14ac:dyDescent="0.25"/>
  <cols>
    <col min="1" max="1" width="4.375" customWidth="1"/>
    <col min="2" max="2" width="19.125" customWidth="1"/>
    <col min="3" max="3" width="10.875" customWidth="1"/>
    <col min="5" max="5" width="17" customWidth="1"/>
    <col min="6" max="6" width="11.875" customWidth="1"/>
    <col min="7" max="7" width="9.25" customWidth="1"/>
  </cols>
  <sheetData>
    <row r="2" spans="2:6" x14ac:dyDescent="0.25">
      <c r="B2" t="s">
        <v>11</v>
      </c>
    </row>
    <row r="4" spans="2:6" x14ac:dyDescent="0.25">
      <c r="B4" t="s">
        <v>12</v>
      </c>
      <c r="E4" t="s">
        <v>7</v>
      </c>
    </row>
    <row r="5" spans="2:6" x14ac:dyDescent="0.25">
      <c r="B5" t="s">
        <v>1</v>
      </c>
      <c r="C5">
        <v>1.5</v>
      </c>
      <c r="E5" t="s">
        <v>2</v>
      </c>
      <c r="F5">
        <v>2</v>
      </c>
    </row>
    <row r="7" spans="2:6" x14ac:dyDescent="0.25">
      <c r="B7" t="s">
        <v>13</v>
      </c>
      <c r="E7" t="s">
        <v>10</v>
      </c>
    </row>
    <row r="8" spans="2:6" x14ac:dyDescent="0.25">
      <c r="B8" t="s">
        <v>14</v>
      </c>
      <c r="C8">
        <v>15</v>
      </c>
      <c r="E8" t="s">
        <v>3</v>
      </c>
      <c r="F8">
        <f>F5*(C5-C11)</f>
        <v>2.757531227038942</v>
      </c>
    </row>
    <row r="9" spans="2:6" x14ac:dyDescent="0.25">
      <c r="B9" t="s">
        <v>18</v>
      </c>
      <c r="C9">
        <f>ROUND(CONVERT(3,"lbm","g"),0)</f>
        <v>1361</v>
      </c>
      <c r="E9" t="s">
        <v>4</v>
      </c>
      <c r="F9">
        <f>F8*7</f>
        <v>19.302718589272594</v>
      </c>
    </row>
    <row r="10" spans="2:6" x14ac:dyDescent="0.25">
      <c r="B10" t="s">
        <v>0</v>
      </c>
      <c r="C10">
        <v>11</v>
      </c>
      <c r="E10" t="s">
        <v>8</v>
      </c>
      <c r="F10">
        <f>F8*30</f>
        <v>82.725936811168268</v>
      </c>
    </row>
    <row r="11" spans="2:6" x14ac:dyDescent="0.25">
      <c r="B11" t="s">
        <v>1</v>
      </c>
      <c r="C11">
        <f>(C8/C9)*C10</f>
        <v>0.12123438648052903</v>
      </c>
      <c r="E11" t="s">
        <v>9</v>
      </c>
      <c r="F11">
        <f>F8*365</f>
        <v>1006.4988978692138</v>
      </c>
    </row>
    <row r="13" spans="2:6" x14ac:dyDescent="0.25">
      <c r="B13" t="s">
        <v>5</v>
      </c>
      <c r="C13" t="s">
        <v>15</v>
      </c>
      <c r="D13" t="s">
        <v>16</v>
      </c>
      <c r="E13" t="s">
        <v>17</v>
      </c>
      <c r="F13" t="s">
        <v>6</v>
      </c>
    </row>
    <row r="14" spans="2:6" x14ac:dyDescent="0.25">
      <c r="B14">
        <v>1</v>
      </c>
      <c r="C14">
        <f>B14*$F$5*365</f>
        <v>730</v>
      </c>
      <c r="D14">
        <f t="shared" ref="D14:D18" si="0">B14*(365*$F$5*$C$11)</f>
        <v>88.501102130786194</v>
      </c>
      <c r="E14">
        <f t="shared" ref="E14:E18" si="1">B14*(365*$F$5*$C$5)</f>
        <v>1095</v>
      </c>
      <c r="F14">
        <f t="shared" ref="F14:F18" si="2">E14-D14</f>
        <v>1006.4988978692138</v>
      </c>
    </row>
    <row r="15" spans="2:6" x14ac:dyDescent="0.25">
      <c r="B15">
        <v>2</v>
      </c>
      <c r="C15">
        <f t="shared" ref="C15:C18" si="3">B15*$F$5*365</f>
        <v>1460</v>
      </c>
      <c r="D15">
        <f t="shared" si="0"/>
        <v>177.00220426157239</v>
      </c>
      <c r="E15">
        <f t="shared" si="1"/>
        <v>2190</v>
      </c>
      <c r="F15">
        <f t="shared" si="2"/>
        <v>2012.9977957384276</v>
      </c>
    </row>
    <row r="16" spans="2:6" x14ac:dyDescent="0.25">
      <c r="B16">
        <v>3</v>
      </c>
      <c r="C16">
        <f t="shared" si="3"/>
        <v>2190</v>
      </c>
      <c r="D16">
        <f t="shared" si="0"/>
        <v>265.50330639235858</v>
      </c>
      <c r="E16">
        <f t="shared" si="1"/>
        <v>3285</v>
      </c>
      <c r="F16">
        <f t="shared" si="2"/>
        <v>3019.4966936076416</v>
      </c>
    </row>
    <row r="17" spans="2:6" x14ac:dyDescent="0.25">
      <c r="B17">
        <v>4</v>
      </c>
      <c r="C17">
        <f t="shared" si="3"/>
        <v>2920</v>
      </c>
      <c r="D17">
        <f t="shared" si="0"/>
        <v>354.00440852314478</v>
      </c>
      <c r="E17">
        <f t="shared" si="1"/>
        <v>4380</v>
      </c>
      <c r="F17">
        <f t="shared" si="2"/>
        <v>4025.9955914768552</v>
      </c>
    </row>
    <row r="18" spans="2:6" x14ac:dyDescent="0.25">
      <c r="B18">
        <v>5</v>
      </c>
      <c r="C18">
        <f t="shared" si="3"/>
        <v>3650</v>
      </c>
      <c r="D18">
        <f t="shared" si="0"/>
        <v>442.50551065393097</v>
      </c>
      <c r="E18">
        <f t="shared" si="1"/>
        <v>5475</v>
      </c>
      <c r="F18">
        <f t="shared" si="2"/>
        <v>5032.4944893460688</v>
      </c>
    </row>
  </sheetData>
  <phoneticPr fontId="3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cp:lastPrinted>2014-04-22T20:02:47Z</cp:lastPrinted>
  <dcterms:created xsi:type="dcterms:W3CDTF">2014-02-18T23:35:07Z</dcterms:created>
  <dcterms:modified xsi:type="dcterms:W3CDTF">2016-01-18T21:58:03Z</dcterms:modified>
</cp:coreProperties>
</file>