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5605" windowHeight="18240" tabRatio="500"/>
  </bookViews>
  <sheets>
    <sheet name="Sheet1" sheetId="1" r:id="rId1"/>
  </sheets>
  <definedNames>
    <definedName name="color">Sheet1!$C$6:$C$11</definedName>
    <definedName name="date">Sheet1!$B$22:$B$27</definedName>
    <definedName name="department">Sheet1!$C$22:$C$27</definedName>
    <definedName name="fruit">Sheet1!$B$14:$B$19</definedName>
    <definedName name="number">Sheet1!$B$6:$B$11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9" i="1" l="1"/>
  <c r="G22" i="1"/>
  <c r="G8" i="1"/>
  <c r="G7" i="1"/>
  <c r="G6" i="1"/>
  <c r="G16" i="1"/>
  <c r="G14" i="1"/>
  <c r="G15" i="1"/>
  <c r="G17" i="1"/>
  <c r="G24" i="1"/>
  <c r="G23" i="1"/>
</calcChain>
</file>

<file path=xl/sharedStrings.xml><?xml version="1.0" encoding="utf-8"?>
<sst xmlns="http://schemas.openxmlformats.org/spreadsheetml/2006/main" count="65" uniqueCount="48">
  <si>
    <t>apple</t>
  </si>
  <si>
    <t>pear</t>
  </si>
  <si>
    <t>peach</t>
  </si>
  <si>
    <t>kiwi</t>
  </si>
  <si>
    <t>APPLE</t>
  </si>
  <si>
    <t>COUNTIFS (range, criteria)</t>
  </si>
  <si>
    <t>Count cells that meet multiple conditions</t>
  </si>
  <si>
    <t>Formula</t>
  </si>
  <si>
    <t>Notes</t>
  </si>
  <si>
    <t>=15</t>
  </si>
  <si>
    <t>Don't need COUNTIF</t>
  </si>
  <si>
    <t>"apple" OR "pear"</t>
  </si>
  <si>
    <t>Count</t>
  </si>
  <si>
    <t>"apple"</t>
  </si>
  <si>
    <t>"apple" AND "pear"</t>
  </si>
  <si>
    <t>"&gt;1/1/2013"</t>
  </si>
  <si>
    <t>One condition is fine</t>
  </si>
  <si>
    <t>Alternate syntax for above</t>
  </si>
  <si>
    <t>red</t>
  </si>
  <si>
    <t>blue</t>
  </si>
  <si>
    <t>number</t>
  </si>
  <si>
    <t>color</t>
  </si>
  <si>
    <t>fruit</t>
  </si>
  <si>
    <t>10 and blue</t>
  </si>
  <si>
    <t>&gt; 0 and &lt; 25 and red</t>
  </si>
  <si>
    <t>Condition(s)</t>
  </si>
  <si>
    <t>Not case sensitive</t>
  </si>
  <si>
    <t>date</t>
  </si>
  <si>
    <t>department</t>
  </si>
  <si>
    <t>Sales</t>
  </si>
  <si>
    <t>Marketing</t>
  </si>
  <si>
    <t>Engineering</t>
  </si>
  <si>
    <t>2011</t>
  </si>
  <si>
    <t>&lt;2012 and Sales</t>
  </si>
  <si>
    <t>COUNTIFS works like AND</t>
  </si>
  <si>
    <t>Same as COUNTIF</t>
  </si>
  <si>
    <t>&gt; 10 and &lt; 25</t>
  </si>
  <si>
    <t>=COUNTIFS(number,15)</t>
  </si>
  <si>
    <t>=COUNTIFS(number,"&gt;10",number,"&lt;25")</t>
  </si>
  <si>
    <t>=COUNTIFS(number,10,color,"blue")</t>
  </si>
  <si>
    <t>=COUNTIFS(number,"&gt;0",number,"&lt;25",color,"red")</t>
  </si>
  <si>
    <t>=COUNTIFS(fruit,"apple")</t>
  </si>
  <si>
    <t>=COUNTIFS(fruit,"apple",fruit,"pear")</t>
  </si>
  <si>
    <t>=COUNTIF(fruit,"apple") + COUNTIF(fruit,"pear")</t>
  </si>
  <si>
    <t>=SUM(COUNTIF(fruit,{"apple","pear"}))</t>
  </si>
  <si>
    <t>=COUNTIFS(date,"&gt;1/1/2013")</t>
  </si>
  <si>
    <t>=COUNTIFS(date,"&gt;=1/1/2011",date,"&lt;=12/31/2011")</t>
  </si>
  <si>
    <t>=COUNTIFS(date,"&lt;1/1/2012",department,"Sales")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</si>
</sst>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0" fontId="4" fillId="0" borderId="0" xfId="0" applyFont="1"/>
    <xf numFmtId="0" fontId="1" fillId="0" borderId="0" xfId="0" applyFont="1"/>
    <xf numFmtId="164" fontId="0" fillId="0" borderId="1" xfId="0" applyNumberFormat="1" applyBorder="1"/>
    <xf numFmtId="0" fontId="0" fillId="0" borderId="1" xfId="0" quotePrefix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Border="1"/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</cellXfs>
  <cellStyles count="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7"/>
  <sheetViews>
    <sheetView showGridLines="0" tabSelected="1" zoomScaleNormal="100" zoomScalePageLayoutView="125" workbookViewId="0">
      <selection activeCell="G9" sqref="G9"/>
    </sheetView>
  </sheetViews>
  <sheetFormatPr defaultColWidth="11" defaultRowHeight="15.75" x14ac:dyDescent="0.25"/>
  <cols>
    <col min="1" max="1" width="3.625" customWidth="1"/>
    <col min="4" max="4" width="3.875" customWidth="1"/>
    <col min="5" max="5" width="17.875" bestFit="1" customWidth="1"/>
    <col min="6" max="6" width="47.625" customWidth="1"/>
    <col min="8" max="8" width="31.875" customWidth="1"/>
  </cols>
  <sheetData>
    <row r="1" spans="2:8" ht="11.25" customHeight="1" x14ac:dyDescent="0.25"/>
    <row r="2" spans="2:8" x14ac:dyDescent="0.25">
      <c r="B2" s="3" t="s">
        <v>5</v>
      </c>
      <c r="C2" s="3"/>
    </row>
    <row r="3" spans="2:8" x14ac:dyDescent="0.25">
      <c r="B3" s="2" t="s">
        <v>6</v>
      </c>
      <c r="C3" s="2"/>
    </row>
    <row r="4" spans="2:8" x14ac:dyDescent="0.25">
      <c r="B4" s="2"/>
      <c r="C4" s="2"/>
    </row>
    <row r="5" spans="2:8" x14ac:dyDescent="0.25">
      <c r="B5" s="6" t="s">
        <v>20</v>
      </c>
      <c r="C5" s="6" t="s">
        <v>21</v>
      </c>
      <c r="E5" s="6" t="s">
        <v>25</v>
      </c>
      <c r="F5" s="6" t="s">
        <v>7</v>
      </c>
      <c r="G5" s="11" t="s">
        <v>12</v>
      </c>
      <c r="H5" s="6" t="s">
        <v>8</v>
      </c>
    </row>
    <row r="6" spans="2:8" x14ac:dyDescent="0.25">
      <c r="B6" s="1">
        <v>25</v>
      </c>
      <c r="C6" s="1" t="s">
        <v>18</v>
      </c>
      <c r="E6" s="5" t="s">
        <v>9</v>
      </c>
      <c r="F6" s="5" t="s">
        <v>37</v>
      </c>
      <c r="G6" s="12">
        <f>COUNTIFS(number,15)</f>
        <v>1</v>
      </c>
      <c r="H6" s="1" t="s">
        <v>35</v>
      </c>
    </row>
    <row r="7" spans="2:8" x14ac:dyDescent="0.25">
      <c r="B7" s="1">
        <v>15</v>
      </c>
      <c r="C7" s="1" t="s">
        <v>19</v>
      </c>
      <c r="E7" s="1" t="s">
        <v>36</v>
      </c>
      <c r="F7" s="5" t="s">
        <v>38</v>
      </c>
      <c r="G7" s="12">
        <f>COUNTIFS(number,"&gt;10",number,"&lt;25")</f>
        <v>1</v>
      </c>
      <c r="H7" s="1"/>
    </row>
    <row r="8" spans="2:8" x14ac:dyDescent="0.25">
      <c r="B8" s="1">
        <v>0</v>
      </c>
      <c r="C8" s="1" t="s">
        <v>18</v>
      </c>
      <c r="E8" s="1" t="s">
        <v>23</v>
      </c>
      <c r="F8" s="5" t="s">
        <v>39</v>
      </c>
      <c r="G8" s="12">
        <f>COUNTIFS(number,10,color,"blue")</f>
        <v>2</v>
      </c>
      <c r="H8" s="1"/>
    </row>
    <row r="9" spans="2:8" x14ac:dyDescent="0.25">
      <c r="B9" s="1">
        <v>10</v>
      </c>
      <c r="C9" s="10" t="s">
        <v>19</v>
      </c>
      <c r="E9" s="1" t="s">
        <v>24</v>
      </c>
      <c r="F9" s="5" t="s">
        <v>40</v>
      </c>
      <c r="G9" s="12">
        <f>COUNTIFS(number,"&gt;0",number,"&lt;25",color,"red")</f>
        <v>1</v>
      </c>
      <c r="H9" s="1"/>
    </row>
    <row r="10" spans="2:8" x14ac:dyDescent="0.25">
      <c r="B10" s="1">
        <v>5</v>
      </c>
      <c r="C10" s="10" t="s">
        <v>18</v>
      </c>
      <c r="E10" s="1"/>
      <c r="F10" s="1"/>
      <c r="G10" s="12"/>
      <c r="H10" s="1"/>
    </row>
    <row r="11" spans="2:8" x14ac:dyDescent="0.25">
      <c r="B11" s="1">
        <v>10</v>
      </c>
      <c r="C11" s="10" t="s">
        <v>19</v>
      </c>
      <c r="E11" s="1"/>
      <c r="F11" s="1"/>
      <c r="G11" s="12"/>
      <c r="H11" s="1"/>
    </row>
    <row r="13" spans="2:8" x14ac:dyDescent="0.25">
      <c r="B13" s="7" t="s">
        <v>22</v>
      </c>
      <c r="E13" s="7" t="s">
        <v>25</v>
      </c>
      <c r="F13" s="7" t="s">
        <v>7</v>
      </c>
      <c r="G13" s="13" t="s">
        <v>12</v>
      </c>
      <c r="H13" s="7" t="s">
        <v>8</v>
      </c>
    </row>
    <row r="14" spans="2:8" x14ac:dyDescent="0.25">
      <c r="B14" s="1" t="s">
        <v>0</v>
      </c>
      <c r="C14" s="9"/>
      <c r="E14" s="1" t="s">
        <v>13</v>
      </c>
      <c r="F14" s="5" t="s">
        <v>41</v>
      </c>
      <c r="G14" s="12">
        <f>COUNTIFS(fruit,"apple")</f>
        <v>2</v>
      </c>
      <c r="H14" s="1" t="s">
        <v>26</v>
      </c>
    </row>
    <row r="15" spans="2:8" x14ac:dyDescent="0.25">
      <c r="B15" s="1" t="s">
        <v>1</v>
      </c>
      <c r="C15" s="9"/>
      <c r="E15" s="1" t="s">
        <v>14</v>
      </c>
      <c r="F15" s="5" t="s">
        <v>42</v>
      </c>
      <c r="G15" s="12">
        <f>COUNTIFS(fruit,"apple",fruit,"pear")</f>
        <v>0</v>
      </c>
      <c r="H15" s="1" t="s">
        <v>34</v>
      </c>
    </row>
    <row r="16" spans="2:8" x14ac:dyDescent="0.25">
      <c r="B16" s="1" t="s">
        <v>3</v>
      </c>
      <c r="C16" s="9"/>
      <c r="E16" s="1" t="s">
        <v>11</v>
      </c>
      <c r="F16" s="5" t="s">
        <v>43</v>
      </c>
      <c r="G16" s="12">
        <f>COUNTIF(fruit,"apple") + COUNTIF(fruit,"pear")</f>
        <v>4</v>
      </c>
      <c r="H16" s="1" t="s">
        <v>10</v>
      </c>
    </row>
    <row r="17" spans="2:8" x14ac:dyDescent="0.25">
      <c r="B17" s="1" t="s">
        <v>2</v>
      </c>
      <c r="C17" s="9"/>
      <c r="E17" s="1" t="s">
        <v>11</v>
      </c>
      <c r="F17" s="5" t="s">
        <v>44</v>
      </c>
      <c r="G17" s="12">
        <f>SUM(COUNTIF(fruit,{"apple","pear"}))</f>
        <v>4</v>
      </c>
      <c r="H17" s="1" t="s">
        <v>17</v>
      </c>
    </row>
    <row r="18" spans="2:8" x14ac:dyDescent="0.25">
      <c r="B18" s="1" t="s">
        <v>4</v>
      </c>
      <c r="C18" s="9"/>
      <c r="E18" s="1"/>
      <c r="F18" s="1"/>
      <c r="G18" s="12"/>
      <c r="H18" s="1"/>
    </row>
    <row r="19" spans="2:8" x14ac:dyDescent="0.25">
      <c r="B19" s="1" t="s">
        <v>1</v>
      </c>
      <c r="C19" s="9"/>
      <c r="E19" s="1"/>
      <c r="F19" s="1"/>
      <c r="G19" s="12"/>
      <c r="H19" s="1"/>
    </row>
    <row r="21" spans="2:8" x14ac:dyDescent="0.25">
      <c r="B21" s="8" t="s">
        <v>27</v>
      </c>
      <c r="C21" s="8" t="s">
        <v>28</v>
      </c>
      <c r="E21" s="8" t="s">
        <v>25</v>
      </c>
      <c r="F21" s="8" t="s">
        <v>7</v>
      </c>
      <c r="G21" s="14" t="s">
        <v>12</v>
      </c>
      <c r="H21" s="8" t="s">
        <v>8</v>
      </c>
    </row>
    <row r="22" spans="2:8" x14ac:dyDescent="0.25">
      <c r="B22" s="4">
        <v>41901</v>
      </c>
      <c r="C22" s="4" t="s">
        <v>29</v>
      </c>
      <c r="E22" s="1" t="s">
        <v>15</v>
      </c>
      <c r="F22" s="5" t="s">
        <v>45</v>
      </c>
      <c r="G22" s="12">
        <f>COUNTIFS(date,"&gt;1/1/2013")</f>
        <v>3</v>
      </c>
      <c r="H22" s="1" t="s">
        <v>16</v>
      </c>
    </row>
    <row r="23" spans="2:8" x14ac:dyDescent="0.25">
      <c r="B23" s="4">
        <v>40672</v>
      </c>
      <c r="C23" s="4" t="s">
        <v>29</v>
      </c>
      <c r="E23" s="5" t="s">
        <v>32</v>
      </c>
      <c r="F23" s="5" t="s">
        <v>46</v>
      </c>
      <c r="G23" s="12">
        <f>COUNTIFS(date,"&gt;=1/1/2011",date,"&lt;=12/31/2011")</f>
        <v>2</v>
      </c>
      <c r="H23" s="1"/>
    </row>
    <row r="24" spans="2:8" x14ac:dyDescent="0.25">
      <c r="B24" s="4">
        <v>40910</v>
      </c>
      <c r="C24" s="4" t="s">
        <v>30</v>
      </c>
      <c r="E24" s="1" t="s">
        <v>33</v>
      </c>
      <c r="F24" s="5" t="s">
        <v>47</v>
      </c>
      <c r="G24" s="12">
        <f>COUNTIFS(date,"&lt;1/1/2012",department,"Sales")</f>
        <v>1</v>
      </c>
      <c r="H24" s="1"/>
    </row>
    <row r="25" spans="2:8" x14ac:dyDescent="0.25">
      <c r="B25" s="4">
        <v>41730</v>
      </c>
      <c r="C25" s="4" t="s">
        <v>31</v>
      </c>
      <c r="E25" s="1"/>
      <c r="F25" s="5"/>
      <c r="G25" s="12"/>
      <c r="H25" s="1"/>
    </row>
    <row r="26" spans="2:8" x14ac:dyDescent="0.25">
      <c r="B26" s="4">
        <v>41348</v>
      </c>
      <c r="C26" s="4" t="s">
        <v>29</v>
      </c>
      <c r="E26" s="1"/>
      <c r="F26" s="1"/>
      <c r="G26" s="12"/>
      <c r="H26" s="1"/>
    </row>
    <row r="27" spans="2:8" x14ac:dyDescent="0.25">
      <c r="B27" s="4">
        <v>40866</v>
      </c>
      <c r="C27" s="4" t="s">
        <v>30</v>
      </c>
      <c r="E27" s="1"/>
      <c r="F27" s="1"/>
      <c r="G27" s="12"/>
      <c r="H27" s="1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Sheet1</vt:lpstr>
      <vt:lpstr>color</vt:lpstr>
      <vt:lpstr>date</vt:lpstr>
      <vt:lpstr>department</vt:lpstr>
      <vt:lpstr>fruit</vt:lpstr>
      <vt:lpstr>number</vt:lpstr>
    </vt:vector>
  </TitlesOfParts>
  <Company>Kazan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2014-02-18T23:35:07Z</dcterms:created>
  <dcterms:modified xsi:type="dcterms:W3CDTF">2014-12-13T01:16:01Z</dcterms:modified>
</cp:coreProperties>
</file>