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unctions\trimrange\"/>
    </mc:Choice>
  </mc:AlternateContent>
  <xr:revisionPtr revIDLastSave="0" documentId="13_ncr:1_{107D1352-1318-4E27-B668-E1B66A245893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1" r:id="rId1"/>
    <sheet name="Sheet2" sheetId="4" r:id="rId2"/>
    <sheet name="Sheet3" sheetId="9" r:id="rId3"/>
    <sheet name="Sheet4" sheetId="8" r:id="rId4"/>
    <sheet name="Sheet5" sheetId="6" r:id="rId5"/>
    <sheet name="Sheet6" sheetId="7" r:id="rId6"/>
    <sheet name="Sheet7" sheetId="10" r:id="rId7"/>
    <sheet name="Sheet8" sheetId="5" r:id="rId8"/>
    <sheet name="Sheet9" sheetId="2" r:id="rId9"/>
  </sheets>
  <definedNames>
    <definedName name="data">_xlfn.DROP(_xlfn.TRIMRANGE(Sheet4!$B:$H),1)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0" l="1" a="1"/>
  <c r="E5" i="10"/>
  <c r="D5" i="10" a="1"/>
  <c r="D5" i="10"/>
  <c r="D5" i="7" a="1"/>
  <c r="D5" i="7"/>
  <c r="K4" i="9"/>
  <c r="K6" i="9"/>
  <c r="K6" i="4"/>
  <c r="K6" i="8"/>
  <c r="K4" i="8"/>
  <c r="Q6" i="8"/>
  <c r="Q4" i="8"/>
  <c r="K4" i="4"/>
  <c r="M4" i="6" a="1"/>
  <c r="M4" i="6"/>
  <c r="O4" i="6" a="1"/>
  <c r="O4" i="6"/>
  <c r="D4" i="2"/>
  <c r="E4" i="2"/>
  <c r="F4" i="2"/>
  <c r="G4" i="2"/>
  <c r="B4" i="1" a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<sst xmlns="http://schemas.openxmlformats.org/spreadsheetml/2006/main" count="743" uniqueCount="187">
  <si>
    <t>First</t>
  </si>
  <si>
    <t>Last</t>
  </si>
  <si>
    <t>Age</t>
  </si>
  <si>
    <t>State</t>
  </si>
  <si>
    <t>Walter</t>
  </si>
  <si>
    <t>Brown</t>
  </si>
  <si>
    <t>NM</t>
  </si>
  <si>
    <t>Aya</t>
  </si>
  <si>
    <t>Shizuoka</t>
  </si>
  <si>
    <t>OR</t>
  </si>
  <si>
    <t>Janice</t>
  </si>
  <si>
    <t>Drexel</t>
  </si>
  <si>
    <t>WY</t>
  </si>
  <si>
    <t>Steve</t>
  </si>
  <si>
    <t>Malloy</t>
  </si>
  <si>
    <t>UT</t>
  </si>
  <si>
    <t>Timothy</t>
  </si>
  <si>
    <t>Sanders</t>
  </si>
  <si>
    <t>TX</t>
  </si>
  <si>
    <t>Jordan</t>
  </si>
  <si>
    <t>Smith</t>
  </si>
  <si>
    <t>MN</t>
  </si>
  <si>
    <t>Jason</t>
  </si>
  <si>
    <t>Chang</t>
  </si>
  <si>
    <t>GA</t>
  </si>
  <si>
    <t>Emily</t>
  </si>
  <si>
    <t>Harris</t>
  </si>
  <si>
    <t>CO</t>
  </si>
  <si>
    <t>Yuki</t>
  </si>
  <si>
    <t>Nomura</t>
  </si>
  <si>
    <t>ID</t>
  </si>
  <si>
    <t>Kelly</t>
  </si>
  <si>
    <t>Grady</t>
  </si>
  <si>
    <t>TRIMRANGE function</t>
  </si>
  <si>
    <t>Product L</t>
  </si>
  <si>
    <t>Product K</t>
  </si>
  <si>
    <t>Product J</t>
  </si>
  <si>
    <t>Product I</t>
  </si>
  <si>
    <t>Product H</t>
  </si>
  <si>
    <t>Product G</t>
  </si>
  <si>
    <t>Product F</t>
  </si>
  <si>
    <t>Product E</t>
  </si>
  <si>
    <t>Product D</t>
  </si>
  <si>
    <t>Product C</t>
  </si>
  <si>
    <t>Product B</t>
  </si>
  <si>
    <t>Product A</t>
  </si>
  <si>
    <t>Product</t>
  </si>
  <si>
    <t>5335 Lake Rd</t>
  </si>
  <si>
    <t>For Sale</t>
  </si>
  <si>
    <t>4349 Cedar Ln</t>
  </si>
  <si>
    <t>2573 Maple Ave</t>
  </si>
  <si>
    <t>Sold</t>
  </si>
  <si>
    <t>3773 Lake Dr</t>
  </si>
  <si>
    <t>1659 Main Ave</t>
  </si>
  <si>
    <t>2680 Lake Ave</t>
  </si>
  <si>
    <t>2386 Oak Rd</t>
  </si>
  <si>
    <t>2636 Oak St</t>
  </si>
  <si>
    <t>2095 Hill Dr</t>
  </si>
  <si>
    <t>Sale Pending</t>
  </si>
  <si>
    <t>2441 Main Ave</t>
  </si>
  <si>
    <t>1632 Lake Dr</t>
  </si>
  <si>
    <t>3390 Park St</t>
  </si>
  <si>
    <t>4752 Maple Ln</t>
  </si>
  <si>
    <t>2132 Hill Dr</t>
  </si>
  <si>
    <t>2812 Hill Ln</t>
  </si>
  <si>
    <t>1780 Lake Dr</t>
  </si>
  <si>
    <t>4273 Pine Dr</t>
  </si>
  <si>
    <t>5952 Elm Rd</t>
  </si>
  <si>
    <t>3507 Pine St</t>
  </si>
  <si>
    <t>5713 Maple Ln</t>
  </si>
  <si>
    <t>4416 Main Rd</t>
  </si>
  <si>
    <t>2600 Valley Rd</t>
  </si>
  <si>
    <t>5046 Cedar St</t>
  </si>
  <si>
    <t>1264 Hill Dr</t>
  </si>
  <si>
    <t>3575 Hill St</t>
  </si>
  <si>
    <t>4608 Valley Rd</t>
  </si>
  <si>
    <t>1194 Elm St</t>
  </si>
  <si>
    <t>5177 Maple St</t>
  </si>
  <si>
    <t>2678 Cedar Ln</t>
  </si>
  <si>
    <t>2726 Cedar Dr</t>
  </si>
  <si>
    <t>1529 Lake St</t>
  </si>
  <si>
    <t>2557 Oak St</t>
  </si>
  <si>
    <t>4389 Lake Ln</t>
  </si>
  <si>
    <t>5658 Main Dr</t>
  </si>
  <si>
    <t>4023 Cedar St</t>
  </si>
  <si>
    <t>5416 Maple Rd</t>
  </si>
  <si>
    <t>5275 Cedar Dr</t>
  </si>
  <si>
    <t>2223 Main St</t>
  </si>
  <si>
    <t>1755 Oak Rd</t>
  </si>
  <si>
    <t>1919 Oak St</t>
  </si>
  <si>
    <t>5685 Valley Dr</t>
  </si>
  <si>
    <t>3357 Lake Dr</t>
  </si>
  <si>
    <t>5942 Pine Dr</t>
  </si>
  <si>
    <t>1439 Park Ln</t>
  </si>
  <si>
    <t>1523 Hill Dr</t>
  </si>
  <si>
    <t>3624 Elm Ave</t>
  </si>
  <si>
    <t>1140 Valley Ln</t>
  </si>
  <si>
    <t>1008 Park Ave</t>
  </si>
  <si>
    <t>3000 Maple Rd</t>
  </si>
  <si>
    <t>1506 Elm St</t>
  </si>
  <si>
    <t>1208 Hill Dr</t>
  </si>
  <si>
    <t>1010 Maple Rd</t>
  </si>
  <si>
    <t>1521 Maple Ln</t>
  </si>
  <si>
    <t>1235 Hill Ave</t>
  </si>
  <si>
    <t>1583 Cedar Ln</t>
  </si>
  <si>
    <t>2935 Oak Rd</t>
  </si>
  <si>
    <t>5047 Oak Dr</t>
  </si>
  <si>
    <t>2227 Maple St</t>
  </si>
  <si>
    <t>3920 Hill Dr</t>
  </si>
  <si>
    <t>2490 Pine Dr</t>
  </si>
  <si>
    <t>4198 Hill Ln</t>
  </si>
  <si>
    <t>2280 Park Ave</t>
  </si>
  <si>
    <t>1938 Lake St</t>
  </si>
  <si>
    <t>1165 Valley Dr</t>
  </si>
  <si>
    <t>2302 Main St</t>
  </si>
  <si>
    <t>1785 Cedar Ave</t>
  </si>
  <si>
    <t>5598 Elm Rd</t>
  </si>
  <si>
    <t>5606 Valley Dr</t>
  </si>
  <si>
    <t>2365 Valley St</t>
  </si>
  <si>
    <t>1622 Hill Ave</t>
  </si>
  <si>
    <t>2273 Cedar Ave</t>
  </si>
  <si>
    <t>1000 Valley Dr</t>
  </si>
  <si>
    <t>2706 Hill Rd</t>
  </si>
  <si>
    <t>1177 Cedar Ave</t>
  </si>
  <si>
    <t>4600 Elm Ave</t>
  </si>
  <si>
    <t>4789 Lake Rd</t>
  </si>
  <si>
    <t>3895 Lake Rd</t>
  </si>
  <si>
    <t>2599 Cedar Ln</t>
  </si>
  <si>
    <t>3092 Oak Dr</t>
  </si>
  <si>
    <t>2527 Lake Ave</t>
  </si>
  <si>
    <t>1753 Elm St</t>
  </si>
  <si>
    <t>3490 Park Dr</t>
  </si>
  <si>
    <t>3938 Main Ave</t>
  </si>
  <si>
    <t>4669 Main St</t>
  </si>
  <si>
    <t>5921 Maple Dr</t>
  </si>
  <si>
    <t>1416 Oak Ln</t>
  </si>
  <si>
    <t>1059 Valley Rd</t>
  </si>
  <si>
    <t>5986 Oak Rd</t>
  </si>
  <si>
    <t>3687 Elm Ln</t>
  </si>
  <si>
    <t>1240 Main Ave</t>
  </si>
  <si>
    <t>1761 Elm St</t>
  </si>
  <si>
    <t>3858 Valley Ln</t>
  </si>
  <si>
    <t>3947 Cedar Ln</t>
  </si>
  <si>
    <t>1536 Hill Dr</t>
  </si>
  <si>
    <t>4570 Main Dr</t>
  </si>
  <si>
    <t>2739 Elm Ln</t>
  </si>
  <si>
    <t>1519 Maple Ave</t>
  </si>
  <si>
    <t>4049 Cedar Rd</t>
  </si>
  <si>
    <t>2249 Valley Rd</t>
  </si>
  <si>
    <t>4828 Cedar St</t>
  </si>
  <si>
    <t>SOld</t>
  </si>
  <si>
    <t>More data - copy and paste from here</t>
  </si>
  <si>
    <t>Rows</t>
  </si>
  <si>
    <t>Colors</t>
  </si>
  <si>
    <t>Red</t>
  </si>
  <si>
    <t>Blue</t>
  </si>
  <si>
    <t>Green</t>
  </si>
  <si>
    <t>White</t>
  </si>
  <si>
    <t>Black</t>
  </si>
  <si>
    <t>Color</t>
  </si>
  <si>
    <t>Price</t>
  </si>
  <si>
    <t>Address</t>
  </si>
  <si>
    <t>Beds</t>
  </si>
  <si>
    <t>Baths</t>
  </si>
  <si>
    <t>Status</t>
  </si>
  <si>
    <t>Size (sf)</t>
  </si>
  <si>
    <t>without named range</t>
  </si>
  <si>
    <t>Dog</t>
  </si>
  <si>
    <t>Cat</t>
  </si>
  <si>
    <t>Bird</t>
  </si>
  <si>
    <t>Fox</t>
  </si>
  <si>
    <t>Mink</t>
  </si>
  <si>
    <t>Coyote</t>
  </si>
  <si>
    <t>Otter</t>
  </si>
  <si>
    <t>Elephant</t>
  </si>
  <si>
    <t>Moose</t>
  </si>
  <si>
    <t>Jellyfish</t>
  </si>
  <si>
    <t>raw formulas</t>
  </si>
  <si>
    <t>TRIMRANGE to create a dropdown menu</t>
  </si>
  <si>
    <t>Products</t>
  </si>
  <si>
    <t>TRIMRANGE to anchor other formulas</t>
  </si>
  <si>
    <t>Text</t>
  </si>
  <si>
    <t>Monkey</t>
  </si>
  <si>
    <t>Zebra</t>
  </si>
  <si>
    <t>LEN 1</t>
  </si>
  <si>
    <t>LEN 2</t>
  </si>
  <si>
    <t>Read a full explanation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</si>
</sst>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1" xfId="0" applyFill="1" applyBorder="1"/>
    <xf numFmtId="0" fontId="0" fillId="0" borderId="1" xfId="0" applyBorder="1"/>
    <xf numFmtId="0" fontId="1" fillId="0" borderId="0" xfId="0" applyFont="1"/>
    <xf numFmtId="16" fontId="0" fillId="0" borderId="0" xfId="0" applyNumberFormat="1"/>
    <xf numFmtId="0" fontId="0" fillId="3" borderId="1" xfId="0" applyFill="1" applyBorder="1"/>
    <xf numFmtId="3" fontId="0" fillId="0" borderId="1" xfId="0" applyNumberFormat="1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D883A7-8F96-445C-9C25-8F35943A6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24625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8</xdr:row>
      <xdr:rowOff>0</xdr:rowOff>
    </xdr:from>
    <xdr:to>
      <xdr:col>14</xdr:col>
      <xdr:colOff>523875</xdr:colOff>
      <xdr:row>11</xdr:row>
      <xdr:rowOff>161925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0C8108B-5B5B-1411-24F1-A3F76468CE8A}"/>
            </a:ext>
          </a:extLst>
        </xdr:cNvPr>
        <xdr:cNvSpPr txBox="1"/>
      </xdr:nvSpPr>
      <xdr:spPr>
        <a:xfrm>
          <a:off x="6524625" y="1524000"/>
          <a:ext cx="1743075" cy="7334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Example of cutting</a:t>
          </a:r>
          <a:r>
            <a:rPr lang="en-US" sz="1100" baseline="0"/>
            <a:t> a very large range down to a much smaller size.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BA40E3-5B6C-40F0-89D5-C8118119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5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12</xdr:col>
      <xdr:colOff>28575</xdr:colOff>
      <xdr:row>8</xdr:row>
      <xdr:rowOff>28575</xdr:rowOff>
    </xdr:from>
    <xdr:to>
      <xdr:col>15</xdr:col>
      <xdr:colOff>66675</xdr:colOff>
      <xdr:row>14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C7FDA0F-B39E-4A7D-81E7-AFF3B6F6F884}"/>
            </a:ext>
          </a:extLst>
        </xdr:cNvPr>
        <xdr:cNvSpPr txBox="1"/>
      </xdr:nvSpPr>
      <xdr:spPr>
        <a:xfrm>
          <a:off x="6819900" y="1552575"/>
          <a:ext cx="1809750" cy="1162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Typical</a:t>
          </a:r>
          <a:r>
            <a:rPr lang="en-US" sz="1100" baseline="0"/>
            <a:t> ranges used in two simple formulas.  These will not change when data is added to the table. Try copying and pasting data from Sheet8.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E97AB4-B4AB-4F7C-B79E-2C748DB26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5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</xdr:row>
      <xdr:rowOff>85725</xdr:rowOff>
    </xdr:from>
    <xdr:to>
      <xdr:col>14</xdr:col>
      <xdr:colOff>561975</xdr:colOff>
      <xdr:row>11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D70105A-D9C4-421D-A920-08293643088D}"/>
            </a:ext>
          </a:extLst>
        </xdr:cNvPr>
        <xdr:cNvSpPr txBox="1"/>
      </xdr:nvSpPr>
      <xdr:spPr>
        <a:xfrm>
          <a:off x="6791325" y="1419225"/>
          <a:ext cx="1743075" cy="8286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Using</a:t>
          </a:r>
          <a:r>
            <a:rPr lang="en-US" sz="1100" baseline="0"/>
            <a:t> TRIMRANGE to make both formulas use dynamic ranges.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5893FD-C3CB-402B-B8F3-C983C5655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5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12</xdr:col>
      <xdr:colOff>19050</xdr:colOff>
      <xdr:row>7</xdr:row>
      <xdr:rowOff>76200</xdr:rowOff>
    </xdr:from>
    <xdr:to>
      <xdr:col>15</xdr:col>
      <xdr:colOff>123825</xdr:colOff>
      <xdr:row>12</xdr:row>
      <xdr:rowOff>123825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B0D706A-A5D7-41BB-8A3D-7DD3F92FE5DF}"/>
            </a:ext>
          </a:extLst>
        </xdr:cNvPr>
        <xdr:cNvSpPr txBox="1"/>
      </xdr:nvSpPr>
      <xdr:spPr>
        <a:xfrm>
          <a:off x="6810375" y="1409700"/>
          <a:ext cx="1876425" cy="10001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Using a dynamic named range called "data"  inside both</a:t>
          </a:r>
          <a:r>
            <a:rPr lang="en-US" sz="1100" baseline="0"/>
            <a:t> formulas. Open the Name Manager to see how it is defined.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2D8D9B-3CDC-40AC-B42F-BBFC3C7C2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5875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7</xdr:col>
      <xdr:colOff>581025</xdr:colOff>
      <xdr:row>8</xdr:row>
      <xdr:rowOff>85725</xdr:rowOff>
    </xdr:from>
    <xdr:to>
      <xdr:col>11</xdr:col>
      <xdr:colOff>95250</xdr:colOff>
      <xdr:row>12</xdr:row>
      <xdr:rowOff>171450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311D003-AB19-4223-B3ED-621BA18FDE15}"/>
            </a:ext>
          </a:extLst>
        </xdr:cNvPr>
        <xdr:cNvSpPr txBox="1"/>
      </xdr:nvSpPr>
      <xdr:spPr>
        <a:xfrm>
          <a:off x="5086350" y="1609725"/>
          <a:ext cx="1876425" cy="8477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Using a TRIMRANGE</a:t>
          </a:r>
          <a:r>
            <a:rPr lang="en-US" sz="1100" baseline="0"/>
            <a:t> to populate two dropdown menus based on values in column E and G.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E086B5-8FC7-45AC-A91B-F9127941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0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5</xdr:col>
      <xdr:colOff>561975</xdr:colOff>
      <xdr:row>8</xdr:row>
      <xdr:rowOff>123825</xdr:rowOff>
    </xdr:from>
    <xdr:to>
      <xdr:col>9</xdr:col>
      <xdr:colOff>76200</xdr:colOff>
      <xdr:row>13</xdr:row>
      <xdr:rowOff>19050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D362FDE-7E27-4212-A190-4FCFC3A1B169}"/>
            </a:ext>
          </a:extLst>
        </xdr:cNvPr>
        <xdr:cNvSpPr txBox="1"/>
      </xdr:nvSpPr>
      <xdr:spPr>
        <a:xfrm>
          <a:off x="3667125" y="1647825"/>
          <a:ext cx="1876425" cy="8477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 normal</a:t>
          </a:r>
          <a:r>
            <a:rPr lang="en-US" sz="1100" baseline="0"/>
            <a:t> dynamic array formula will not expand to include new data.</a:t>
          </a:r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8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D96D5D-479C-48FE-B747-F8EC96724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0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8</xdr:row>
      <xdr:rowOff>0</xdr:rowOff>
    </xdr:from>
    <xdr:to>
      <xdr:col>9</xdr:col>
      <xdr:colOff>104775</xdr:colOff>
      <xdr:row>12</xdr:row>
      <xdr:rowOff>85725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A792509-374D-466A-A41C-43C6EFCB4042}"/>
            </a:ext>
          </a:extLst>
        </xdr:cNvPr>
        <xdr:cNvSpPr txBox="1"/>
      </xdr:nvSpPr>
      <xdr:spPr>
        <a:xfrm>
          <a:off x="3695700" y="1524000"/>
          <a:ext cx="1876425" cy="8477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Using TRIMRANGE to "anchor" a formula</a:t>
          </a:r>
          <a:r>
            <a:rPr lang="en-US" sz="1100" baseline="0"/>
            <a:t> to the data in column B.</a:t>
          </a:r>
          <a:endParaRPr 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12</xdr:col>
      <xdr:colOff>409575</xdr:colOff>
      <xdr:row>5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87E2A3-338A-4307-80B7-37539506A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3200" y="762000"/>
          <a:ext cx="1590675" cy="378607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9</xdr:row>
      <xdr:rowOff>0</xdr:rowOff>
    </xdr:from>
    <xdr:to>
      <xdr:col>13</xdr:col>
      <xdr:colOff>104775</xdr:colOff>
      <xdr:row>13</xdr:row>
      <xdr:rowOff>85725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9440B0D-07EC-474B-97C1-81B51A7C465E}"/>
            </a:ext>
          </a:extLst>
        </xdr:cNvPr>
        <xdr:cNvSpPr txBox="1"/>
      </xdr:nvSpPr>
      <xdr:spPr>
        <a:xfrm>
          <a:off x="6553200" y="1714500"/>
          <a:ext cx="1876425" cy="8477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Extra</a:t>
          </a:r>
          <a:r>
            <a:rPr lang="en-US" sz="1100" baseline="0"/>
            <a:t> data you can copy and paste into Sheet2.</a:t>
          </a:r>
          <a:endParaRPr 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1246B3-3D65-4BF5-803C-D0456B65B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590675" cy="378607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7</xdr:row>
      <xdr:rowOff>114300</xdr:rowOff>
    </xdr:from>
    <xdr:to>
      <xdr:col>12</xdr:col>
      <xdr:colOff>104775</xdr:colOff>
      <xdr:row>12</xdr:row>
      <xdr:rowOff>9525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342E190-3BD5-43E7-B1A8-89469B048CAE}"/>
            </a:ext>
          </a:extLst>
        </xdr:cNvPr>
        <xdr:cNvSpPr txBox="1"/>
      </xdr:nvSpPr>
      <xdr:spPr>
        <a:xfrm>
          <a:off x="5314950" y="1447800"/>
          <a:ext cx="1876425" cy="8477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Example of a</a:t>
          </a:r>
          <a:r>
            <a:rPr lang="en-US" sz="1100" baseline="0"/>
            <a:t> data that cannot be used to create an Excel Table. But TRIMRANGE will work fine.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trimrange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trimrange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trimrange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trimrange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trimrange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trimrange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trimrange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trimrange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trimrange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5"/>
  <sheetViews>
    <sheetView showGridLines="0" tabSelected="1" workbookViewId="0">
      <selection activeCell="B4" sqref="B4"/>
    </sheetView>
  </sheetViews>
  <sheetFormatPr defaultColWidth="9.140625" defaultRowHeight="15" x14ac:dyDescent="0.25"/>
  <cols>
    <col min="1" max="1" width="6.7109375" customWidth="1"/>
    <col min="4" max="4" width="7.140625" customWidth="1"/>
    <col min="5" max="5" width="6.42578125" customWidth="1"/>
    <col min="9" max="9" width="7.140625" customWidth="1"/>
    <col min="10" max="10" width="6.42578125" customWidth="1"/>
  </cols>
  <sheetData>
    <row r="2" spans="2:13" x14ac:dyDescent="0.25">
      <c r="B2" s="3" t="s">
        <v>33</v>
      </c>
      <c r="G2" t="s">
        <v>0</v>
      </c>
      <c r="H2" t="s">
        <v>1</v>
      </c>
      <c r="I2" t="s">
        <v>3</v>
      </c>
      <c r="J2" t="s">
        <v>2</v>
      </c>
    </row>
    <row r="3" spans="2:13" x14ac:dyDescent="0.25">
      <c r="G3" t="s">
        <v>4</v>
      </c>
      <c r="H3" t="s">
        <v>5</v>
      </c>
      <c r="I3" t="s">
        <v>6</v>
      </c>
      <c r="J3">
        <v>55</v>
      </c>
    </row>
    <row r="4" spans="2:13" x14ac:dyDescent="0.25">
      <c r="B4" s="1" t="str" cm="1">
        <f t="array" ref="B4:E15">_xlfn.TRIMRANGE(G:J)</f>
        <v>First</v>
      </c>
      <c r="C4" s="1" t="str">
        <v>Last</v>
      </c>
      <c r="D4" s="1" t="str">
        <v>State</v>
      </c>
      <c r="E4" s="1" t="str">
        <v>Age</v>
      </c>
      <c r="G4" t="s">
        <v>7</v>
      </c>
      <c r="H4" t="s">
        <v>8</v>
      </c>
      <c r="I4" t="s">
        <v>9</v>
      </c>
      <c r="J4">
        <v>27</v>
      </c>
    </row>
    <row r="5" spans="2:13" x14ac:dyDescent="0.25">
      <c r="B5" s="2" t="str">
        <v>Walter</v>
      </c>
      <c r="C5" s="2" t="str">
        <v>Brown</v>
      </c>
      <c r="D5" s="2" t="str">
        <v>NM</v>
      </c>
      <c r="E5" s="2">
        <v>55</v>
      </c>
      <c r="G5" t="s">
        <v>10</v>
      </c>
      <c r="H5" t="s">
        <v>11</v>
      </c>
      <c r="I5" t="s">
        <v>12</v>
      </c>
      <c r="J5">
        <v>41</v>
      </c>
    </row>
    <row r="6" spans="2:13" x14ac:dyDescent="0.25">
      <c r="B6" s="2" t="str">
        <v>Aya</v>
      </c>
      <c r="C6" s="2" t="str">
        <v>Shizuoka</v>
      </c>
      <c r="D6" s="2" t="str">
        <v>OR</v>
      </c>
      <c r="E6" s="2">
        <v>27</v>
      </c>
      <c r="G6" t="s">
        <v>13</v>
      </c>
      <c r="H6" t="s">
        <v>14</v>
      </c>
      <c r="I6" t="s">
        <v>15</v>
      </c>
      <c r="J6">
        <v>37</v>
      </c>
      <c r="M6" s="9" t="s">
        <v>186</v>
      </c>
    </row>
    <row r="7" spans="2:13" x14ac:dyDescent="0.25">
      <c r="B7" s="2" t="str">
        <v>Janice</v>
      </c>
      <c r="C7" s="2" t="str">
        <v>Drexel</v>
      </c>
      <c r="D7" s="2" t="str">
        <v>WY</v>
      </c>
      <c r="E7" s="2">
        <v>41</v>
      </c>
      <c r="G7" t="s">
        <v>16</v>
      </c>
      <c r="H7" t="s">
        <v>17</v>
      </c>
      <c r="I7" t="s">
        <v>18</v>
      </c>
      <c r="J7">
        <v>50</v>
      </c>
    </row>
    <row r="8" spans="2:13" x14ac:dyDescent="0.25">
      <c r="B8" s="2" t="str">
        <v>Steve</v>
      </c>
      <c r="C8" s="2" t="str">
        <v>Malloy</v>
      </c>
      <c r="D8" s="2" t="str">
        <v>UT</v>
      </c>
      <c r="E8" s="2">
        <v>37</v>
      </c>
      <c r="G8" t="s">
        <v>19</v>
      </c>
      <c r="H8" t="s">
        <v>20</v>
      </c>
      <c r="I8" t="s">
        <v>21</v>
      </c>
      <c r="J8">
        <v>31</v>
      </c>
    </row>
    <row r="9" spans="2:13" x14ac:dyDescent="0.25">
      <c r="B9" s="2" t="str">
        <v>Timothy</v>
      </c>
      <c r="C9" s="2" t="str">
        <v>Sanders</v>
      </c>
      <c r="D9" s="2" t="str">
        <v>TX</v>
      </c>
      <c r="E9" s="2">
        <v>50</v>
      </c>
      <c r="G9" t="s">
        <v>22</v>
      </c>
      <c r="H9" t="s">
        <v>23</v>
      </c>
      <c r="I9" t="s">
        <v>24</v>
      </c>
      <c r="J9">
        <v>40</v>
      </c>
    </row>
    <row r="10" spans="2:13" x14ac:dyDescent="0.25">
      <c r="B10" s="2" t="str">
        <v>Jordan</v>
      </c>
      <c r="C10" s="2" t="str">
        <v>Smith</v>
      </c>
      <c r="D10" s="2" t="str">
        <v>MN</v>
      </c>
      <c r="E10" s="2">
        <v>31</v>
      </c>
      <c r="G10" t="s">
        <v>25</v>
      </c>
      <c r="H10" t="s">
        <v>26</v>
      </c>
      <c r="I10" t="s">
        <v>27</v>
      </c>
      <c r="J10">
        <v>38</v>
      </c>
    </row>
    <row r="11" spans="2:13" x14ac:dyDescent="0.25">
      <c r="B11" s="2" t="str">
        <v>Jason</v>
      </c>
      <c r="C11" s="2" t="str">
        <v>Chang</v>
      </c>
      <c r="D11" s="2" t="str">
        <v>GA</v>
      </c>
      <c r="E11" s="2">
        <v>40</v>
      </c>
      <c r="G11" t="s">
        <v>28</v>
      </c>
      <c r="H11" t="s">
        <v>29</v>
      </c>
      <c r="I11" t="s">
        <v>30</v>
      </c>
      <c r="J11">
        <v>35</v>
      </c>
    </row>
    <row r="12" spans="2:13" x14ac:dyDescent="0.25">
      <c r="B12" s="2" t="str">
        <v>Emily</v>
      </c>
      <c r="C12" s="2" t="str">
        <v>Harris</v>
      </c>
      <c r="D12" s="2" t="str">
        <v>CO</v>
      </c>
      <c r="E12" s="2">
        <v>38</v>
      </c>
      <c r="G12" t="s">
        <v>31</v>
      </c>
      <c r="H12" t="s">
        <v>32</v>
      </c>
      <c r="I12" t="s">
        <v>18</v>
      </c>
      <c r="J12">
        <v>29</v>
      </c>
    </row>
    <row r="13" spans="2:13" x14ac:dyDescent="0.25">
      <c r="B13" s="2" t="str">
        <v>Yuki</v>
      </c>
      <c r="C13" s="2" t="str">
        <v>Nomura</v>
      </c>
      <c r="D13" s="2" t="str">
        <v>ID</v>
      </c>
      <c r="E13" s="2">
        <v>35</v>
      </c>
      <c r="G13" t="s">
        <v>4</v>
      </c>
      <c r="H13" t="s">
        <v>5</v>
      </c>
      <c r="I13" t="s">
        <v>6</v>
      </c>
      <c r="J13">
        <v>55</v>
      </c>
    </row>
    <row r="14" spans="2:13" x14ac:dyDescent="0.25">
      <c r="B14" s="2" t="str">
        <v>Kelly</v>
      </c>
      <c r="C14" s="2" t="str">
        <v>Grady</v>
      </c>
      <c r="D14" s="2" t="str">
        <v>TX</v>
      </c>
      <c r="E14" s="2">
        <v>29</v>
      </c>
    </row>
    <row r="15" spans="2:13" x14ac:dyDescent="0.25">
      <c r="B15" s="2" t="str">
        <v>Walter</v>
      </c>
      <c r="C15" s="2" t="str">
        <v>Brown</v>
      </c>
      <c r="D15" s="2" t="str">
        <v>NM</v>
      </c>
      <c r="E15" s="2">
        <v>55</v>
      </c>
    </row>
  </sheetData>
  <hyperlinks>
    <hyperlink ref="M6" r:id="rId1" xr:uid="{003DFDAC-2C6A-4D05-A5C2-649596A19798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37177-D51F-4236-B29F-0AF350AC879A}">
  <dimension ref="B4:M14"/>
  <sheetViews>
    <sheetView showGridLines="0" workbookViewId="0">
      <selection activeCell="K6" sqref="K6"/>
    </sheetView>
  </sheetViews>
  <sheetFormatPr defaultColWidth="8.85546875" defaultRowHeight="15" x14ac:dyDescent="0.25"/>
  <cols>
    <col min="1" max="1" width="4.7109375" customWidth="1"/>
    <col min="2" max="2" width="6.42578125" customWidth="1"/>
    <col min="3" max="3" width="15" bestFit="1" customWidth="1"/>
    <col min="5" max="7" width="8.28515625" customWidth="1"/>
    <col min="8" max="8" width="12.42578125" bestFit="1" customWidth="1"/>
    <col min="9" max="9" width="4.7109375" customWidth="1"/>
    <col min="10" max="10" width="7.140625" customWidth="1"/>
  </cols>
  <sheetData>
    <row r="4" spans="2:13" x14ac:dyDescent="0.25">
      <c r="B4" s="5" t="s">
        <v>30</v>
      </c>
      <c r="C4" s="5" t="s">
        <v>161</v>
      </c>
      <c r="D4" s="5" t="s">
        <v>160</v>
      </c>
      <c r="E4" s="5" t="s">
        <v>162</v>
      </c>
      <c r="F4" s="5" t="s">
        <v>163</v>
      </c>
      <c r="G4" s="5" t="s">
        <v>165</v>
      </c>
      <c r="H4" s="5" t="s">
        <v>164</v>
      </c>
      <c r="J4" s="1" t="s">
        <v>152</v>
      </c>
      <c r="K4" s="2">
        <f>ROWS(B5:H14)</f>
        <v>10</v>
      </c>
    </row>
    <row r="5" spans="2:13" x14ac:dyDescent="0.25">
      <c r="B5" s="8">
        <v>1</v>
      </c>
      <c r="C5" s="2" t="s">
        <v>47</v>
      </c>
      <c r="D5" s="7">
        <v>535680</v>
      </c>
      <c r="E5" s="2">
        <v>3</v>
      </c>
      <c r="F5" s="2">
        <v>1</v>
      </c>
      <c r="G5" s="6">
        <v>2003</v>
      </c>
      <c r="H5" s="2" t="s">
        <v>48</v>
      </c>
      <c r="J5" s="1" t="s">
        <v>30</v>
      </c>
      <c r="K5" s="2">
        <v>6</v>
      </c>
    </row>
    <row r="6" spans="2:13" x14ac:dyDescent="0.25">
      <c r="B6" s="8">
        <v>2</v>
      </c>
      <c r="C6" s="2" t="s">
        <v>49</v>
      </c>
      <c r="D6" s="7">
        <v>423910</v>
      </c>
      <c r="E6" s="2">
        <v>1</v>
      </c>
      <c r="F6" s="2">
        <v>1</v>
      </c>
      <c r="G6" s="6">
        <v>1207</v>
      </c>
      <c r="H6" s="2" t="s">
        <v>48</v>
      </c>
      <c r="J6" s="1" t="s">
        <v>160</v>
      </c>
      <c r="K6" s="7">
        <f>VLOOKUP(K5,B5:H14,3,0)</f>
        <v>388774</v>
      </c>
      <c r="M6" s="9" t="s">
        <v>186</v>
      </c>
    </row>
    <row r="7" spans="2:13" x14ac:dyDescent="0.25">
      <c r="B7" s="8">
        <v>3</v>
      </c>
      <c r="C7" s="2" t="s">
        <v>50</v>
      </c>
      <c r="D7" s="7">
        <v>355068</v>
      </c>
      <c r="E7" s="2">
        <v>4</v>
      </c>
      <c r="F7" s="2">
        <v>4</v>
      </c>
      <c r="G7" s="6">
        <v>3454</v>
      </c>
      <c r="H7" s="2" t="s">
        <v>51</v>
      </c>
    </row>
    <row r="8" spans="2:13" x14ac:dyDescent="0.25">
      <c r="B8" s="8">
        <v>4</v>
      </c>
      <c r="C8" s="2" t="s">
        <v>52</v>
      </c>
      <c r="D8" s="7">
        <v>473365</v>
      </c>
      <c r="E8" s="2">
        <v>4</v>
      </c>
      <c r="F8" s="2">
        <v>4</v>
      </c>
      <c r="G8" s="6">
        <v>3455</v>
      </c>
      <c r="H8" s="2" t="s">
        <v>51</v>
      </c>
    </row>
    <row r="9" spans="2:13" x14ac:dyDescent="0.25">
      <c r="B9" s="8">
        <v>5</v>
      </c>
      <c r="C9" s="2" t="s">
        <v>53</v>
      </c>
      <c r="D9" s="7">
        <v>349562</v>
      </c>
      <c r="E9" s="2">
        <v>1</v>
      </c>
      <c r="F9" s="2">
        <v>2</v>
      </c>
      <c r="G9" s="6">
        <v>1041</v>
      </c>
      <c r="H9" s="2" t="s">
        <v>48</v>
      </c>
    </row>
    <row r="10" spans="2:13" x14ac:dyDescent="0.25">
      <c r="B10" s="8">
        <v>6</v>
      </c>
      <c r="C10" s="2" t="s">
        <v>54</v>
      </c>
      <c r="D10" s="7">
        <v>388774</v>
      </c>
      <c r="E10" s="2">
        <v>2</v>
      </c>
      <c r="F10" s="2">
        <v>2</v>
      </c>
      <c r="G10" s="6">
        <v>1535</v>
      </c>
      <c r="H10" s="2" t="s">
        <v>48</v>
      </c>
    </row>
    <row r="11" spans="2:13" x14ac:dyDescent="0.25">
      <c r="B11" s="8">
        <v>7</v>
      </c>
      <c r="C11" s="2" t="s">
        <v>55</v>
      </c>
      <c r="D11" s="7">
        <v>628305</v>
      </c>
      <c r="E11" s="2">
        <v>2</v>
      </c>
      <c r="F11" s="2">
        <v>3</v>
      </c>
      <c r="G11" s="6">
        <v>1831</v>
      </c>
      <c r="H11" s="2" t="s">
        <v>48</v>
      </c>
    </row>
    <row r="12" spans="2:13" x14ac:dyDescent="0.25">
      <c r="B12" s="8">
        <v>8</v>
      </c>
      <c r="C12" s="2" t="s">
        <v>56</v>
      </c>
      <c r="D12" s="7">
        <v>790649</v>
      </c>
      <c r="E12" s="2">
        <v>4</v>
      </c>
      <c r="F12" s="2">
        <v>1</v>
      </c>
      <c r="G12" s="6">
        <v>2646</v>
      </c>
      <c r="H12" s="2" t="s">
        <v>51</v>
      </c>
    </row>
    <row r="13" spans="2:13" x14ac:dyDescent="0.25">
      <c r="B13" s="8">
        <v>9</v>
      </c>
      <c r="C13" s="2" t="s">
        <v>57</v>
      </c>
      <c r="D13" s="7">
        <v>783209</v>
      </c>
      <c r="E13" s="2">
        <v>4</v>
      </c>
      <c r="F13" s="2">
        <v>3</v>
      </c>
      <c r="G13" s="6">
        <v>2871</v>
      </c>
      <c r="H13" s="2" t="s">
        <v>58</v>
      </c>
    </row>
    <row r="14" spans="2:13" x14ac:dyDescent="0.25">
      <c r="B14" s="8">
        <v>10</v>
      </c>
      <c r="C14" s="2" t="s">
        <v>59</v>
      </c>
      <c r="D14" s="7">
        <v>229702</v>
      </c>
      <c r="E14" s="2">
        <v>3</v>
      </c>
      <c r="F14" s="2">
        <v>2</v>
      </c>
      <c r="G14" s="6">
        <v>2389</v>
      </c>
      <c r="H14" s="2" t="s">
        <v>48</v>
      </c>
    </row>
  </sheetData>
  <hyperlinks>
    <hyperlink ref="M6" r:id="rId1" xr:uid="{8FA9C631-46CE-41F9-B073-E637D06144C8}"/>
  </hyperlinks>
  <pageMargins left="0.7" right="0.7" top="0.75" bottom="0.75" header="0.3" footer="0.3"/>
  <pageSetup orientation="portrait" horizontalDpi="200" verticalDpi="200" r:id="rId2"/>
  <ignoredErrors>
    <ignoredError sqref="K6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9FD6E-1A04-419A-A870-D795A686AEE6}">
  <dimension ref="B4:M104"/>
  <sheetViews>
    <sheetView showGridLines="0" workbookViewId="0">
      <selection activeCell="K6" sqref="K6"/>
    </sheetView>
  </sheetViews>
  <sheetFormatPr defaultColWidth="8.85546875" defaultRowHeight="15" x14ac:dyDescent="0.25"/>
  <cols>
    <col min="1" max="1" width="4.7109375" customWidth="1"/>
    <col min="2" max="2" width="6.42578125" customWidth="1"/>
    <col min="3" max="3" width="15" bestFit="1" customWidth="1"/>
    <col min="5" max="7" width="8.28515625" customWidth="1"/>
    <col min="8" max="8" width="12.42578125" bestFit="1" customWidth="1"/>
    <col min="9" max="9" width="4.7109375" customWidth="1"/>
    <col min="10" max="10" width="7.140625" customWidth="1"/>
  </cols>
  <sheetData>
    <row r="4" spans="2:13" x14ac:dyDescent="0.25">
      <c r="B4" s="5" t="s">
        <v>30</v>
      </c>
      <c r="C4" s="5" t="s">
        <v>161</v>
      </c>
      <c r="D4" s="5" t="s">
        <v>160</v>
      </c>
      <c r="E4" s="5" t="s">
        <v>162</v>
      </c>
      <c r="F4" s="5" t="s">
        <v>163</v>
      </c>
      <c r="G4" s="5" t="s">
        <v>165</v>
      </c>
      <c r="H4" s="5" t="s">
        <v>164</v>
      </c>
      <c r="J4" s="1" t="s">
        <v>152</v>
      </c>
      <c r="K4" s="2">
        <f>ROWS(_xlfn.DROP(_xlfn.TRIMRANGE(B:H),1))</f>
        <v>100</v>
      </c>
    </row>
    <row r="5" spans="2:13" x14ac:dyDescent="0.25">
      <c r="B5" s="8">
        <v>1</v>
      </c>
      <c r="C5" s="2" t="s">
        <v>47</v>
      </c>
      <c r="D5" s="7">
        <v>535680</v>
      </c>
      <c r="E5" s="2">
        <v>3</v>
      </c>
      <c r="F5" s="2">
        <v>1</v>
      </c>
      <c r="G5" s="6">
        <v>2003</v>
      </c>
      <c r="H5" s="2" t="s">
        <v>48</v>
      </c>
      <c r="J5" s="1" t="s">
        <v>30</v>
      </c>
      <c r="K5" s="2">
        <v>12</v>
      </c>
    </row>
    <row r="6" spans="2:13" x14ac:dyDescent="0.25">
      <c r="B6" s="8">
        <v>2</v>
      </c>
      <c r="C6" s="2" t="s">
        <v>49</v>
      </c>
      <c r="D6" s="7">
        <v>423910</v>
      </c>
      <c r="E6" s="2">
        <v>1</v>
      </c>
      <c r="F6" s="2">
        <v>1</v>
      </c>
      <c r="G6" s="6">
        <v>1207</v>
      </c>
      <c r="H6" s="2" t="s">
        <v>48</v>
      </c>
      <c r="J6" s="1" t="s">
        <v>160</v>
      </c>
      <c r="K6" s="7">
        <f>VLOOKUP(K5,_xlfn.DROP(_xlfn.TRIMRANGE(B:H),1),3,0)</f>
        <v>250047</v>
      </c>
      <c r="M6" s="9" t="s">
        <v>186</v>
      </c>
    </row>
    <row r="7" spans="2:13" x14ac:dyDescent="0.25">
      <c r="B7" s="8">
        <v>3</v>
      </c>
      <c r="C7" s="2" t="s">
        <v>50</v>
      </c>
      <c r="D7" s="7">
        <v>355068</v>
      </c>
      <c r="E7" s="2">
        <v>4</v>
      </c>
      <c r="F7" s="2">
        <v>4</v>
      </c>
      <c r="G7" s="6">
        <v>3454</v>
      </c>
      <c r="H7" s="2" t="s">
        <v>51</v>
      </c>
    </row>
    <row r="8" spans="2:13" x14ac:dyDescent="0.25">
      <c r="B8" s="8">
        <v>4</v>
      </c>
      <c r="C8" s="2" t="s">
        <v>52</v>
      </c>
      <c r="D8" s="7">
        <v>473365</v>
      </c>
      <c r="E8" s="2">
        <v>4</v>
      </c>
      <c r="F8" s="2">
        <v>4</v>
      </c>
      <c r="G8" s="6">
        <v>3455</v>
      </c>
      <c r="H8" s="2" t="s">
        <v>51</v>
      </c>
    </row>
    <row r="9" spans="2:13" x14ac:dyDescent="0.25">
      <c r="B9" s="8">
        <v>5</v>
      </c>
      <c r="C9" s="2" t="s">
        <v>53</v>
      </c>
      <c r="D9" s="7">
        <v>349562</v>
      </c>
      <c r="E9" s="2">
        <v>1</v>
      </c>
      <c r="F9" s="2">
        <v>2</v>
      </c>
      <c r="G9" s="6">
        <v>1041</v>
      </c>
      <c r="H9" s="2" t="s">
        <v>48</v>
      </c>
    </row>
    <row r="10" spans="2:13" x14ac:dyDescent="0.25">
      <c r="B10" s="8">
        <v>6</v>
      </c>
      <c r="C10" s="2" t="s">
        <v>54</v>
      </c>
      <c r="D10" s="7">
        <v>388774</v>
      </c>
      <c r="E10" s="2">
        <v>2</v>
      </c>
      <c r="F10" s="2">
        <v>2</v>
      </c>
      <c r="G10" s="6">
        <v>1535</v>
      </c>
      <c r="H10" s="2" t="s">
        <v>48</v>
      </c>
    </row>
    <row r="11" spans="2:13" x14ac:dyDescent="0.25">
      <c r="B11" s="8">
        <v>7</v>
      </c>
      <c r="C11" s="2" t="s">
        <v>55</v>
      </c>
      <c r="D11" s="7">
        <v>628305</v>
      </c>
      <c r="E11" s="2">
        <v>2</v>
      </c>
      <c r="F11" s="2">
        <v>3</v>
      </c>
      <c r="G11" s="6">
        <v>1831</v>
      </c>
      <c r="H11" s="2" t="s">
        <v>48</v>
      </c>
    </row>
    <row r="12" spans="2:13" x14ac:dyDescent="0.25">
      <c r="B12" s="8">
        <v>8</v>
      </c>
      <c r="C12" s="2" t="s">
        <v>56</v>
      </c>
      <c r="D12" s="7">
        <v>790649</v>
      </c>
      <c r="E12" s="2">
        <v>4</v>
      </c>
      <c r="F12" s="2">
        <v>1</v>
      </c>
      <c r="G12" s="6">
        <v>2646</v>
      </c>
      <c r="H12" s="2" t="s">
        <v>51</v>
      </c>
    </row>
    <row r="13" spans="2:13" x14ac:dyDescent="0.25">
      <c r="B13" s="8">
        <v>9</v>
      </c>
      <c r="C13" s="2" t="s">
        <v>57</v>
      </c>
      <c r="D13" s="7">
        <v>783209</v>
      </c>
      <c r="E13" s="2">
        <v>4</v>
      </c>
      <c r="F13" s="2">
        <v>3</v>
      </c>
      <c r="G13" s="6">
        <v>2871</v>
      </c>
      <c r="H13" s="2" t="s">
        <v>58</v>
      </c>
    </row>
    <row r="14" spans="2:13" x14ac:dyDescent="0.25">
      <c r="B14" s="8">
        <v>10</v>
      </c>
      <c r="C14" s="2" t="s">
        <v>59</v>
      </c>
      <c r="D14" s="7">
        <v>229702</v>
      </c>
      <c r="E14" s="2">
        <v>3</v>
      </c>
      <c r="F14" s="2">
        <v>2</v>
      </c>
      <c r="G14" s="6">
        <v>2389</v>
      </c>
      <c r="H14" s="2" t="s">
        <v>48</v>
      </c>
    </row>
    <row r="15" spans="2:13" x14ac:dyDescent="0.25">
      <c r="B15" s="8">
        <v>11</v>
      </c>
      <c r="C15" s="2" t="s">
        <v>60</v>
      </c>
      <c r="D15" s="2">
        <v>341303</v>
      </c>
      <c r="E15" s="2">
        <v>3</v>
      </c>
      <c r="F15" s="2">
        <v>1</v>
      </c>
      <c r="G15" s="2">
        <v>2158</v>
      </c>
      <c r="H15" s="2" t="s">
        <v>58</v>
      </c>
    </row>
    <row r="16" spans="2:13" x14ac:dyDescent="0.25">
      <c r="B16" s="8">
        <v>12</v>
      </c>
      <c r="C16" s="2" t="s">
        <v>61</v>
      </c>
      <c r="D16" s="2">
        <v>250047</v>
      </c>
      <c r="E16" s="2">
        <v>1</v>
      </c>
      <c r="F16" s="2">
        <v>1</v>
      </c>
      <c r="G16" s="2">
        <v>1229</v>
      </c>
      <c r="H16" s="2" t="s">
        <v>48</v>
      </c>
    </row>
    <row r="17" spans="2:8" x14ac:dyDescent="0.25">
      <c r="B17" s="8">
        <v>13</v>
      </c>
      <c r="C17" s="2" t="s">
        <v>62</v>
      </c>
      <c r="D17" s="2">
        <v>674974</v>
      </c>
      <c r="E17" s="2">
        <v>4</v>
      </c>
      <c r="F17" s="2">
        <v>2</v>
      </c>
      <c r="G17" s="2">
        <v>2605</v>
      </c>
      <c r="H17" s="2" t="s">
        <v>48</v>
      </c>
    </row>
    <row r="18" spans="2:8" x14ac:dyDescent="0.25">
      <c r="B18" s="8">
        <v>14</v>
      </c>
      <c r="C18" s="2" t="s">
        <v>63</v>
      </c>
      <c r="D18" s="2">
        <v>283345</v>
      </c>
      <c r="E18" s="2">
        <v>3</v>
      </c>
      <c r="F18" s="2">
        <v>2</v>
      </c>
      <c r="G18" s="2">
        <v>2137</v>
      </c>
      <c r="H18" s="2" t="s">
        <v>58</v>
      </c>
    </row>
    <row r="19" spans="2:8" x14ac:dyDescent="0.25">
      <c r="B19" s="8">
        <v>15</v>
      </c>
      <c r="C19" s="2" t="s">
        <v>64</v>
      </c>
      <c r="D19" s="2">
        <v>537564</v>
      </c>
      <c r="E19" s="2">
        <v>4</v>
      </c>
      <c r="F19" s="2">
        <v>5</v>
      </c>
      <c r="G19" s="2">
        <v>3270</v>
      </c>
      <c r="H19" s="2" t="s">
        <v>48</v>
      </c>
    </row>
    <row r="20" spans="2:8" x14ac:dyDescent="0.25">
      <c r="B20" s="8">
        <v>16</v>
      </c>
      <c r="C20" s="2" t="s">
        <v>65</v>
      </c>
      <c r="D20" s="2">
        <v>738721</v>
      </c>
      <c r="E20" s="2">
        <v>2</v>
      </c>
      <c r="F20" s="2">
        <v>1</v>
      </c>
      <c r="G20" s="2">
        <v>1641</v>
      </c>
      <c r="H20" s="2" t="s">
        <v>51</v>
      </c>
    </row>
    <row r="21" spans="2:8" x14ac:dyDescent="0.25">
      <c r="B21" s="8">
        <v>17</v>
      </c>
      <c r="C21" s="2" t="s">
        <v>66</v>
      </c>
      <c r="D21" s="2">
        <v>433522</v>
      </c>
      <c r="E21" s="2">
        <v>1</v>
      </c>
      <c r="F21" s="2">
        <v>2</v>
      </c>
      <c r="G21" s="2">
        <v>1295</v>
      </c>
      <c r="H21" s="2" t="s">
        <v>48</v>
      </c>
    </row>
    <row r="22" spans="2:8" x14ac:dyDescent="0.25">
      <c r="B22" s="8">
        <v>18</v>
      </c>
      <c r="C22" s="2" t="s">
        <v>67</v>
      </c>
      <c r="D22" s="2">
        <v>789259</v>
      </c>
      <c r="E22" s="2">
        <v>4</v>
      </c>
      <c r="F22" s="2">
        <v>3</v>
      </c>
      <c r="G22" s="2">
        <v>3212</v>
      </c>
      <c r="H22" s="2" t="s">
        <v>48</v>
      </c>
    </row>
    <row r="23" spans="2:8" x14ac:dyDescent="0.25">
      <c r="B23" s="8">
        <v>19</v>
      </c>
      <c r="C23" s="2" t="s">
        <v>68</v>
      </c>
      <c r="D23" s="2">
        <v>673609</v>
      </c>
      <c r="E23" s="2">
        <v>4</v>
      </c>
      <c r="F23" s="2">
        <v>4</v>
      </c>
      <c r="G23" s="2">
        <v>3494</v>
      </c>
      <c r="H23" s="2" t="s">
        <v>51</v>
      </c>
    </row>
    <row r="24" spans="2:8" x14ac:dyDescent="0.25">
      <c r="B24" s="8">
        <v>20</v>
      </c>
      <c r="C24" s="2" t="s">
        <v>69</v>
      </c>
      <c r="D24" s="2">
        <v>466637</v>
      </c>
      <c r="E24" s="2">
        <v>3</v>
      </c>
      <c r="F24" s="2">
        <v>2</v>
      </c>
      <c r="G24" s="2">
        <v>2259</v>
      </c>
      <c r="H24" s="2" t="s">
        <v>58</v>
      </c>
    </row>
    <row r="25" spans="2:8" x14ac:dyDescent="0.25">
      <c r="B25" s="8">
        <v>21</v>
      </c>
      <c r="C25" s="2" t="s">
        <v>70</v>
      </c>
      <c r="D25" s="2">
        <v>726907</v>
      </c>
      <c r="E25" s="2">
        <v>4</v>
      </c>
      <c r="F25" s="2">
        <v>2</v>
      </c>
      <c r="G25" s="2">
        <v>2725</v>
      </c>
      <c r="H25" s="2" t="s">
        <v>51</v>
      </c>
    </row>
    <row r="26" spans="2:8" x14ac:dyDescent="0.25">
      <c r="B26" s="8">
        <v>22</v>
      </c>
      <c r="C26" s="2" t="s">
        <v>71</v>
      </c>
      <c r="D26" s="2">
        <v>534687</v>
      </c>
      <c r="E26" s="2">
        <v>1</v>
      </c>
      <c r="F26" s="2">
        <v>1</v>
      </c>
      <c r="G26" s="2">
        <v>978</v>
      </c>
      <c r="H26" s="2" t="s">
        <v>51</v>
      </c>
    </row>
    <row r="27" spans="2:8" x14ac:dyDescent="0.25">
      <c r="B27" s="8">
        <v>23</v>
      </c>
      <c r="C27" s="2" t="s">
        <v>72</v>
      </c>
      <c r="D27" s="2">
        <v>249637</v>
      </c>
      <c r="E27" s="2">
        <v>4</v>
      </c>
      <c r="F27" s="2">
        <v>2</v>
      </c>
      <c r="G27" s="2">
        <v>3002</v>
      </c>
      <c r="H27" s="2" t="s">
        <v>58</v>
      </c>
    </row>
    <row r="28" spans="2:8" x14ac:dyDescent="0.25">
      <c r="B28" s="8">
        <v>24</v>
      </c>
      <c r="C28" s="2" t="s">
        <v>73</v>
      </c>
      <c r="D28" s="2">
        <v>277338</v>
      </c>
      <c r="E28" s="2">
        <v>3</v>
      </c>
      <c r="F28" s="2">
        <v>2</v>
      </c>
      <c r="G28" s="2">
        <v>2494</v>
      </c>
      <c r="H28" s="2" t="s">
        <v>48</v>
      </c>
    </row>
    <row r="29" spans="2:8" x14ac:dyDescent="0.25">
      <c r="B29" s="8">
        <v>25</v>
      </c>
      <c r="C29" s="2" t="s">
        <v>74</v>
      </c>
      <c r="D29" s="2">
        <v>595292</v>
      </c>
      <c r="E29" s="2">
        <v>4</v>
      </c>
      <c r="F29" s="2">
        <v>4</v>
      </c>
      <c r="G29" s="2">
        <v>3106</v>
      </c>
      <c r="H29" s="2" t="s">
        <v>58</v>
      </c>
    </row>
    <row r="30" spans="2:8" x14ac:dyDescent="0.25">
      <c r="B30" s="8">
        <v>26</v>
      </c>
      <c r="C30" s="2" t="s">
        <v>75</v>
      </c>
      <c r="D30" s="2">
        <v>308863</v>
      </c>
      <c r="E30" s="2">
        <v>1</v>
      </c>
      <c r="F30" s="2">
        <v>1</v>
      </c>
      <c r="G30" s="2">
        <v>923</v>
      </c>
      <c r="H30" s="2" t="s">
        <v>48</v>
      </c>
    </row>
    <row r="31" spans="2:8" x14ac:dyDescent="0.25">
      <c r="B31" s="8">
        <v>27</v>
      </c>
      <c r="C31" s="2" t="s">
        <v>76</v>
      </c>
      <c r="D31" s="2">
        <v>602582</v>
      </c>
      <c r="E31" s="2">
        <v>4</v>
      </c>
      <c r="F31" s="2">
        <v>4</v>
      </c>
      <c r="G31" s="2">
        <v>3139</v>
      </c>
      <c r="H31" s="2" t="s">
        <v>48</v>
      </c>
    </row>
    <row r="32" spans="2:8" x14ac:dyDescent="0.25">
      <c r="B32" s="8">
        <v>28</v>
      </c>
      <c r="C32" s="2" t="s">
        <v>77</v>
      </c>
      <c r="D32" s="2">
        <v>639768</v>
      </c>
      <c r="E32" s="2">
        <v>3</v>
      </c>
      <c r="F32" s="2">
        <v>2</v>
      </c>
      <c r="G32" s="2">
        <v>2184</v>
      </c>
      <c r="H32" s="2" t="s">
        <v>51</v>
      </c>
    </row>
    <row r="33" spans="2:8" x14ac:dyDescent="0.25">
      <c r="B33" s="8">
        <v>29</v>
      </c>
      <c r="C33" s="2" t="s">
        <v>78</v>
      </c>
      <c r="D33" s="2">
        <v>638094</v>
      </c>
      <c r="E33" s="2">
        <v>2</v>
      </c>
      <c r="F33" s="2">
        <v>3</v>
      </c>
      <c r="G33" s="2">
        <v>1931</v>
      </c>
      <c r="H33" s="2" t="s">
        <v>48</v>
      </c>
    </row>
    <row r="34" spans="2:8" x14ac:dyDescent="0.25">
      <c r="B34" s="8">
        <v>30</v>
      </c>
      <c r="C34" s="2" t="s">
        <v>79</v>
      </c>
      <c r="D34" s="2">
        <v>435139</v>
      </c>
      <c r="E34" s="2">
        <v>4</v>
      </c>
      <c r="F34" s="2">
        <v>3</v>
      </c>
      <c r="G34" s="2">
        <v>3190</v>
      </c>
      <c r="H34" s="2" t="s">
        <v>58</v>
      </c>
    </row>
    <row r="35" spans="2:8" x14ac:dyDescent="0.25">
      <c r="B35" s="8">
        <v>31</v>
      </c>
      <c r="C35" s="2" t="s">
        <v>80</v>
      </c>
      <c r="D35" s="2">
        <v>684397</v>
      </c>
      <c r="E35" s="2">
        <v>2</v>
      </c>
      <c r="F35" s="2">
        <v>2</v>
      </c>
      <c r="G35" s="2">
        <v>1818</v>
      </c>
      <c r="H35" s="2" t="s">
        <v>51</v>
      </c>
    </row>
    <row r="36" spans="2:8" x14ac:dyDescent="0.25">
      <c r="B36" s="8">
        <v>32</v>
      </c>
      <c r="C36" s="2" t="s">
        <v>81</v>
      </c>
      <c r="D36" s="2">
        <v>364104</v>
      </c>
      <c r="E36" s="2">
        <v>2</v>
      </c>
      <c r="F36" s="2">
        <v>1</v>
      </c>
      <c r="G36" s="2">
        <v>1705</v>
      </c>
      <c r="H36" s="2" t="s">
        <v>48</v>
      </c>
    </row>
    <row r="37" spans="2:8" x14ac:dyDescent="0.25">
      <c r="B37" s="8">
        <v>33</v>
      </c>
      <c r="C37" s="2" t="s">
        <v>82</v>
      </c>
      <c r="D37" s="2">
        <v>327208</v>
      </c>
      <c r="E37" s="2">
        <v>4</v>
      </c>
      <c r="F37" s="2">
        <v>5</v>
      </c>
      <c r="G37" s="2">
        <v>3519</v>
      </c>
      <c r="H37" s="2" t="s">
        <v>48</v>
      </c>
    </row>
    <row r="38" spans="2:8" x14ac:dyDescent="0.25">
      <c r="B38" s="8">
        <v>34</v>
      </c>
      <c r="C38" s="2" t="s">
        <v>83</v>
      </c>
      <c r="D38" s="2">
        <v>633559</v>
      </c>
      <c r="E38" s="2">
        <v>4</v>
      </c>
      <c r="F38" s="2">
        <v>2</v>
      </c>
      <c r="G38" s="2">
        <v>2650</v>
      </c>
      <c r="H38" s="2" t="s">
        <v>58</v>
      </c>
    </row>
    <row r="39" spans="2:8" x14ac:dyDescent="0.25">
      <c r="B39" s="8">
        <v>35</v>
      </c>
      <c r="C39" s="2" t="s">
        <v>84</v>
      </c>
      <c r="D39" s="2">
        <v>619993</v>
      </c>
      <c r="E39" s="2">
        <v>1</v>
      </c>
      <c r="F39" s="2">
        <v>1</v>
      </c>
      <c r="G39" s="2">
        <v>1009</v>
      </c>
      <c r="H39" s="2" t="s">
        <v>51</v>
      </c>
    </row>
    <row r="40" spans="2:8" x14ac:dyDescent="0.25">
      <c r="B40" s="8">
        <v>36</v>
      </c>
      <c r="C40" s="2" t="s">
        <v>85</v>
      </c>
      <c r="D40" s="2">
        <v>705151</v>
      </c>
      <c r="E40" s="2">
        <v>2</v>
      </c>
      <c r="F40" s="2">
        <v>1</v>
      </c>
      <c r="G40" s="2">
        <v>1296</v>
      </c>
      <c r="H40" s="2" t="s">
        <v>58</v>
      </c>
    </row>
    <row r="41" spans="2:8" x14ac:dyDescent="0.25">
      <c r="B41" s="8">
        <v>37</v>
      </c>
      <c r="C41" s="2" t="s">
        <v>86</v>
      </c>
      <c r="D41" s="2">
        <v>758887</v>
      </c>
      <c r="E41" s="2">
        <v>3</v>
      </c>
      <c r="F41" s="2">
        <v>3</v>
      </c>
      <c r="G41" s="2">
        <v>2354</v>
      </c>
      <c r="H41" s="2" t="s">
        <v>51</v>
      </c>
    </row>
    <row r="42" spans="2:8" x14ac:dyDescent="0.25">
      <c r="B42" s="8">
        <v>38</v>
      </c>
      <c r="C42" s="2" t="s">
        <v>87</v>
      </c>
      <c r="D42" s="2">
        <v>541979</v>
      </c>
      <c r="E42" s="2">
        <v>3</v>
      </c>
      <c r="F42" s="2">
        <v>4</v>
      </c>
      <c r="G42" s="2">
        <v>2951</v>
      </c>
      <c r="H42" s="2" t="s">
        <v>48</v>
      </c>
    </row>
    <row r="43" spans="2:8" x14ac:dyDescent="0.25">
      <c r="B43" s="8">
        <v>39</v>
      </c>
      <c r="C43" s="2" t="s">
        <v>88</v>
      </c>
      <c r="D43" s="2">
        <v>505141</v>
      </c>
      <c r="E43" s="2">
        <v>2</v>
      </c>
      <c r="F43" s="2">
        <v>1</v>
      </c>
      <c r="G43" s="2">
        <v>1561</v>
      </c>
      <c r="H43" s="2" t="s">
        <v>48</v>
      </c>
    </row>
    <row r="44" spans="2:8" x14ac:dyDescent="0.25">
      <c r="B44" s="8">
        <v>40</v>
      </c>
      <c r="C44" s="2" t="s">
        <v>89</v>
      </c>
      <c r="D44" s="2">
        <v>453599</v>
      </c>
      <c r="E44" s="2">
        <v>1</v>
      </c>
      <c r="F44" s="2">
        <v>1</v>
      </c>
      <c r="G44" s="2">
        <v>1080</v>
      </c>
      <c r="H44" s="2" t="s">
        <v>48</v>
      </c>
    </row>
    <row r="45" spans="2:8" x14ac:dyDescent="0.25">
      <c r="B45" s="8">
        <v>41</v>
      </c>
      <c r="C45" s="2" t="s">
        <v>90</v>
      </c>
      <c r="D45" s="2">
        <v>363125</v>
      </c>
      <c r="E45" s="2">
        <v>4</v>
      </c>
      <c r="F45" s="2">
        <v>2</v>
      </c>
      <c r="G45" s="2">
        <v>2683</v>
      </c>
      <c r="H45" s="2" t="s">
        <v>51</v>
      </c>
    </row>
    <row r="46" spans="2:8" x14ac:dyDescent="0.25">
      <c r="B46" s="8">
        <v>42</v>
      </c>
      <c r="C46" s="2" t="s">
        <v>91</v>
      </c>
      <c r="D46" s="2">
        <v>610911</v>
      </c>
      <c r="E46" s="2">
        <v>2</v>
      </c>
      <c r="F46" s="2">
        <v>1</v>
      </c>
      <c r="G46" s="2">
        <v>1431</v>
      </c>
      <c r="H46" s="2" t="s">
        <v>48</v>
      </c>
    </row>
    <row r="47" spans="2:8" x14ac:dyDescent="0.25">
      <c r="B47" s="8">
        <v>43</v>
      </c>
      <c r="C47" s="2" t="s">
        <v>92</v>
      </c>
      <c r="D47" s="2">
        <v>411025</v>
      </c>
      <c r="E47" s="2">
        <v>1</v>
      </c>
      <c r="F47" s="2">
        <v>2</v>
      </c>
      <c r="G47" s="2">
        <v>1373</v>
      </c>
      <c r="H47" s="2" t="s">
        <v>58</v>
      </c>
    </row>
    <row r="48" spans="2:8" x14ac:dyDescent="0.25">
      <c r="B48" s="8">
        <v>44</v>
      </c>
      <c r="C48" s="2" t="s">
        <v>93</v>
      </c>
      <c r="D48" s="2">
        <v>557273</v>
      </c>
      <c r="E48" s="2">
        <v>1</v>
      </c>
      <c r="F48" s="2">
        <v>1</v>
      </c>
      <c r="G48" s="2">
        <v>1018</v>
      </c>
      <c r="H48" s="2" t="s">
        <v>48</v>
      </c>
    </row>
    <row r="49" spans="2:8" x14ac:dyDescent="0.25">
      <c r="B49" s="8">
        <v>45</v>
      </c>
      <c r="C49" s="2" t="s">
        <v>94</v>
      </c>
      <c r="D49" s="2">
        <v>515513</v>
      </c>
      <c r="E49" s="2">
        <v>2</v>
      </c>
      <c r="F49" s="2">
        <v>2</v>
      </c>
      <c r="G49" s="2">
        <v>1881</v>
      </c>
      <c r="H49" s="2" t="s">
        <v>51</v>
      </c>
    </row>
    <row r="50" spans="2:8" x14ac:dyDescent="0.25">
      <c r="B50" s="8">
        <v>46</v>
      </c>
      <c r="C50" s="2" t="s">
        <v>95</v>
      </c>
      <c r="D50" s="2">
        <v>389378</v>
      </c>
      <c r="E50" s="2">
        <v>3</v>
      </c>
      <c r="F50" s="2">
        <v>4</v>
      </c>
      <c r="G50" s="2">
        <v>2928</v>
      </c>
      <c r="H50" s="2" t="s">
        <v>48</v>
      </c>
    </row>
    <row r="51" spans="2:8" x14ac:dyDescent="0.25">
      <c r="B51" s="8">
        <v>47</v>
      </c>
      <c r="C51" s="2" t="s">
        <v>96</v>
      </c>
      <c r="D51" s="2">
        <v>424645</v>
      </c>
      <c r="E51" s="2">
        <v>2</v>
      </c>
      <c r="F51" s="2">
        <v>3</v>
      </c>
      <c r="G51" s="2">
        <v>1770</v>
      </c>
      <c r="H51" s="2" t="s">
        <v>48</v>
      </c>
    </row>
    <row r="52" spans="2:8" x14ac:dyDescent="0.25">
      <c r="B52" s="8">
        <v>48</v>
      </c>
      <c r="C52" s="2" t="s">
        <v>97</v>
      </c>
      <c r="D52" s="2">
        <v>799813</v>
      </c>
      <c r="E52" s="2">
        <v>2</v>
      </c>
      <c r="F52" s="2">
        <v>2</v>
      </c>
      <c r="G52" s="2">
        <v>1817</v>
      </c>
      <c r="H52" s="2" t="s">
        <v>48</v>
      </c>
    </row>
    <row r="53" spans="2:8" x14ac:dyDescent="0.25">
      <c r="B53" s="8">
        <v>49</v>
      </c>
      <c r="C53" s="2" t="s">
        <v>98</v>
      </c>
      <c r="D53" s="2">
        <v>514130</v>
      </c>
      <c r="E53" s="2">
        <v>2</v>
      </c>
      <c r="F53" s="2">
        <v>3</v>
      </c>
      <c r="G53" s="2">
        <v>2006</v>
      </c>
      <c r="H53" s="2" t="s">
        <v>48</v>
      </c>
    </row>
    <row r="54" spans="2:8" x14ac:dyDescent="0.25">
      <c r="B54" s="8">
        <v>50</v>
      </c>
      <c r="C54" s="2" t="s">
        <v>99</v>
      </c>
      <c r="D54" s="2">
        <v>564013</v>
      </c>
      <c r="E54" s="2">
        <v>1</v>
      </c>
      <c r="F54" s="2">
        <v>2</v>
      </c>
      <c r="G54" s="2">
        <v>1265</v>
      </c>
      <c r="H54" s="2" t="s">
        <v>58</v>
      </c>
    </row>
    <row r="55" spans="2:8" x14ac:dyDescent="0.25">
      <c r="B55" s="8">
        <v>51</v>
      </c>
      <c r="C55" s="2" t="s">
        <v>100</v>
      </c>
      <c r="D55" s="2">
        <v>425555</v>
      </c>
      <c r="E55" s="2">
        <v>2</v>
      </c>
      <c r="F55" s="2">
        <v>1</v>
      </c>
      <c r="G55" s="2">
        <v>1708</v>
      </c>
      <c r="H55" s="2" t="s">
        <v>48</v>
      </c>
    </row>
    <row r="56" spans="2:8" x14ac:dyDescent="0.25">
      <c r="B56" s="8">
        <v>52</v>
      </c>
      <c r="C56" s="2" t="s">
        <v>101</v>
      </c>
      <c r="D56" s="2">
        <v>679568</v>
      </c>
      <c r="E56" s="2">
        <v>1</v>
      </c>
      <c r="F56" s="2">
        <v>1</v>
      </c>
      <c r="G56" s="2">
        <v>898</v>
      </c>
      <c r="H56" s="2" t="s">
        <v>51</v>
      </c>
    </row>
    <row r="57" spans="2:8" x14ac:dyDescent="0.25">
      <c r="B57" s="8">
        <v>53</v>
      </c>
      <c r="C57" s="2" t="s">
        <v>102</v>
      </c>
      <c r="D57" s="2">
        <v>257265</v>
      </c>
      <c r="E57" s="2">
        <v>2</v>
      </c>
      <c r="F57" s="2">
        <v>2</v>
      </c>
      <c r="G57" s="2">
        <v>1827</v>
      </c>
      <c r="H57" s="2" t="s">
        <v>48</v>
      </c>
    </row>
    <row r="58" spans="2:8" x14ac:dyDescent="0.25">
      <c r="B58" s="8">
        <v>54</v>
      </c>
      <c r="C58" s="2" t="s">
        <v>103</v>
      </c>
      <c r="D58" s="2">
        <v>350743</v>
      </c>
      <c r="E58" s="2">
        <v>3</v>
      </c>
      <c r="F58" s="2">
        <v>2</v>
      </c>
      <c r="G58" s="2">
        <v>2177</v>
      </c>
      <c r="H58" s="2" t="s">
        <v>48</v>
      </c>
    </row>
    <row r="59" spans="2:8" x14ac:dyDescent="0.25">
      <c r="B59" s="8">
        <v>55</v>
      </c>
      <c r="C59" s="2" t="s">
        <v>104</v>
      </c>
      <c r="D59" s="2">
        <v>525850</v>
      </c>
      <c r="E59" s="2">
        <v>3</v>
      </c>
      <c r="F59" s="2">
        <v>3</v>
      </c>
      <c r="G59" s="2">
        <v>2739</v>
      </c>
      <c r="H59" s="2" t="s">
        <v>58</v>
      </c>
    </row>
    <row r="60" spans="2:8" x14ac:dyDescent="0.25">
      <c r="B60" s="8">
        <v>56</v>
      </c>
      <c r="C60" s="2" t="s">
        <v>105</v>
      </c>
      <c r="D60" s="2">
        <v>770316</v>
      </c>
      <c r="E60" s="2">
        <v>1</v>
      </c>
      <c r="F60" s="2">
        <v>2</v>
      </c>
      <c r="G60" s="2">
        <v>1163</v>
      </c>
      <c r="H60" s="2" t="s">
        <v>48</v>
      </c>
    </row>
    <row r="61" spans="2:8" x14ac:dyDescent="0.25">
      <c r="B61" s="8">
        <v>57</v>
      </c>
      <c r="C61" s="2" t="s">
        <v>106</v>
      </c>
      <c r="D61" s="2">
        <v>654299</v>
      </c>
      <c r="E61" s="2">
        <v>1</v>
      </c>
      <c r="F61" s="2">
        <v>1</v>
      </c>
      <c r="G61" s="2">
        <v>796</v>
      </c>
      <c r="H61" s="2" t="s">
        <v>58</v>
      </c>
    </row>
    <row r="62" spans="2:8" x14ac:dyDescent="0.25">
      <c r="B62" s="8">
        <v>58</v>
      </c>
      <c r="C62" s="2" t="s">
        <v>107</v>
      </c>
      <c r="D62" s="2">
        <v>627513</v>
      </c>
      <c r="E62" s="2">
        <v>3</v>
      </c>
      <c r="F62" s="2">
        <v>3</v>
      </c>
      <c r="G62" s="2">
        <v>2497</v>
      </c>
      <c r="H62" s="2" t="s">
        <v>150</v>
      </c>
    </row>
    <row r="63" spans="2:8" x14ac:dyDescent="0.25">
      <c r="B63" s="8">
        <v>59</v>
      </c>
      <c r="C63" s="2" t="s">
        <v>108</v>
      </c>
      <c r="D63" s="2">
        <v>353164</v>
      </c>
      <c r="E63" s="2">
        <v>4</v>
      </c>
      <c r="F63" s="2">
        <v>4</v>
      </c>
      <c r="G63" s="2">
        <v>3183</v>
      </c>
      <c r="H63" s="2" t="s">
        <v>58</v>
      </c>
    </row>
    <row r="64" spans="2:8" x14ac:dyDescent="0.25">
      <c r="B64" s="8">
        <v>60</v>
      </c>
      <c r="C64" s="2" t="s">
        <v>109</v>
      </c>
      <c r="D64" s="2">
        <v>215489</v>
      </c>
      <c r="E64" s="2">
        <v>3</v>
      </c>
      <c r="F64" s="2">
        <v>4</v>
      </c>
      <c r="G64" s="2">
        <v>2484</v>
      </c>
      <c r="H64" s="2" t="s">
        <v>51</v>
      </c>
    </row>
    <row r="65" spans="2:8" x14ac:dyDescent="0.25">
      <c r="B65" s="8">
        <v>61</v>
      </c>
      <c r="C65" s="2" t="s">
        <v>110</v>
      </c>
      <c r="D65" s="2">
        <v>251223</v>
      </c>
      <c r="E65" s="2">
        <v>2</v>
      </c>
      <c r="F65" s="2">
        <v>3</v>
      </c>
      <c r="G65" s="2">
        <v>1846</v>
      </c>
      <c r="H65" s="2" t="s">
        <v>58</v>
      </c>
    </row>
    <row r="66" spans="2:8" x14ac:dyDescent="0.25">
      <c r="B66" s="8">
        <v>62</v>
      </c>
      <c r="C66" s="2" t="s">
        <v>111</v>
      </c>
      <c r="D66" s="2">
        <v>449056</v>
      </c>
      <c r="E66" s="2">
        <v>4</v>
      </c>
      <c r="F66" s="2">
        <v>1</v>
      </c>
      <c r="G66" s="2">
        <v>2652</v>
      </c>
      <c r="H66" s="2" t="s">
        <v>48</v>
      </c>
    </row>
    <row r="67" spans="2:8" x14ac:dyDescent="0.25">
      <c r="B67" s="8">
        <v>63</v>
      </c>
      <c r="C67" s="2" t="s">
        <v>112</v>
      </c>
      <c r="D67" s="2">
        <v>423316</v>
      </c>
      <c r="E67" s="2">
        <v>1</v>
      </c>
      <c r="F67" s="2">
        <v>1</v>
      </c>
      <c r="G67" s="2">
        <v>766</v>
      </c>
      <c r="H67" s="2" t="s">
        <v>58</v>
      </c>
    </row>
    <row r="68" spans="2:8" x14ac:dyDescent="0.25">
      <c r="B68" s="8">
        <v>64</v>
      </c>
      <c r="C68" s="2" t="s">
        <v>113</v>
      </c>
      <c r="D68" s="2">
        <v>708873</v>
      </c>
      <c r="E68" s="2">
        <v>3</v>
      </c>
      <c r="F68" s="2">
        <v>3</v>
      </c>
      <c r="G68" s="2">
        <v>2412</v>
      </c>
      <c r="H68" s="2" t="s">
        <v>48</v>
      </c>
    </row>
    <row r="69" spans="2:8" x14ac:dyDescent="0.25">
      <c r="B69" s="8">
        <v>65</v>
      </c>
      <c r="C69" s="2" t="s">
        <v>114</v>
      </c>
      <c r="D69" s="2">
        <v>440628</v>
      </c>
      <c r="E69" s="2">
        <v>4</v>
      </c>
      <c r="F69" s="2">
        <v>3</v>
      </c>
      <c r="G69" s="2">
        <v>2958</v>
      </c>
      <c r="H69" s="2" t="s">
        <v>48</v>
      </c>
    </row>
    <row r="70" spans="2:8" x14ac:dyDescent="0.25">
      <c r="B70" s="8">
        <v>66</v>
      </c>
      <c r="C70" s="2" t="s">
        <v>115</v>
      </c>
      <c r="D70" s="2">
        <v>692722</v>
      </c>
      <c r="E70" s="2">
        <v>3</v>
      </c>
      <c r="F70" s="2">
        <v>1</v>
      </c>
      <c r="G70" s="2">
        <v>1877</v>
      </c>
      <c r="H70" s="2" t="s">
        <v>48</v>
      </c>
    </row>
    <row r="71" spans="2:8" x14ac:dyDescent="0.25">
      <c r="B71" s="8">
        <v>67</v>
      </c>
      <c r="C71" s="2" t="s">
        <v>116</v>
      </c>
      <c r="D71" s="2">
        <v>407539</v>
      </c>
      <c r="E71" s="2">
        <v>1</v>
      </c>
      <c r="F71" s="2">
        <v>2</v>
      </c>
      <c r="G71" s="2">
        <v>1026</v>
      </c>
      <c r="H71" s="2" t="s">
        <v>48</v>
      </c>
    </row>
    <row r="72" spans="2:8" x14ac:dyDescent="0.25">
      <c r="B72" s="8">
        <v>68</v>
      </c>
      <c r="C72" s="2" t="s">
        <v>117</v>
      </c>
      <c r="D72" s="2">
        <v>675773</v>
      </c>
      <c r="E72" s="2">
        <v>3</v>
      </c>
      <c r="F72" s="2">
        <v>3</v>
      </c>
      <c r="G72" s="2">
        <v>2729</v>
      </c>
      <c r="H72" s="2" t="s">
        <v>51</v>
      </c>
    </row>
    <row r="73" spans="2:8" x14ac:dyDescent="0.25">
      <c r="B73" s="8">
        <v>69</v>
      </c>
      <c r="C73" s="2" t="s">
        <v>118</v>
      </c>
      <c r="D73" s="2">
        <v>758315</v>
      </c>
      <c r="E73" s="2">
        <v>4</v>
      </c>
      <c r="F73" s="2">
        <v>3</v>
      </c>
      <c r="G73" s="2">
        <v>3063</v>
      </c>
      <c r="H73" s="2" t="s">
        <v>51</v>
      </c>
    </row>
    <row r="74" spans="2:8" x14ac:dyDescent="0.25">
      <c r="B74" s="8">
        <v>70</v>
      </c>
      <c r="C74" s="2" t="s">
        <v>119</v>
      </c>
      <c r="D74" s="2">
        <v>376554</v>
      </c>
      <c r="E74" s="2">
        <v>4</v>
      </c>
      <c r="F74" s="2">
        <v>2</v>
      </c>
      <c r="G74" s="2">
        <v>3037</v>
      </c>
      <c r="H74" s="2" t="s">
        <v>51</v>
      </c>
    </row>
    <row r="75" spans="2:8" x14ac:dyDescent="0.25">
      <c r="B75" s="8">
        <v>71</v>
      </c>
      <c r="C75" s="2" t="s">
        <v>120</v>
      </c>
      <c r="D75" s="2">
        <v>269643</v>
      </c>
      <c r="E75" s="2">
        <v>3</v>
      </c>
      <c r="F75" s="2">
        <v>2</v>
      </c>
      <c r="G75" s="2">
        <v>2059</v>
      </c>
      <c r="H75" s="2" t="s">
        <v>48</v>
      </c>
    </row>
    <row r="76" spans="2:8" x14ac:dyDescent="0.25">
      <c r="B76" s="8">
        <v>72</v>
      </c>
      <c r="C76" s="2" t="s">
        <v>121</v>
      </c>
      <c r="D76" s="2">
        <v>591775</v>
      </c>
      <c r="E76" s="2">
        <v>1</v>
      </c>
      <c r="F76" s="2">
        <v>2</v>
      </c>
      <c r="G76" s="2">
        <v>1396</v>
      </c>
      <c r="H76" s="2" t="s">
        <v>48</v>
      </c>
    </row>
    <row r="77" spans="2:8" x14ac:dyDescent="0.25">
      <c r="B77" s="8">
        <v>73</v>
      </c>
      <c r="C77" s="2" t="s">
        <v>122</v>
      </c>
      <c r="D77" s="2">
        <v>630511</v>
      </c>
      <c r="E77" s="2">
        <v>1</v>
      </c>
      <c r="F77" s="2">
        <v>2</v>
      </c>
      <c r="G77" s="2">
        <v>1372</v>
      </c>
      <c r="H77" s="2" t="s">
        <v>58</v>
      </c>
    </row>
    <row r="78" spans="2:8" x14ac:dyDescent="0.25">
      <c r="B78" s="8">
        <v>74</v>
      </c>
      <c r="C78" s="2" t="s">
        <v>123</v>
      </c>
      <c r="D78" s="2">
        <v>631976</v>
      </c>
      <c r="E78" s="2">
        <v>2</v>
      </c>
      <c r="F78" s="2">
        <v>1</v>
      </c>
      <c r="G78" s="2">
        <v>1482</v>
      </c>
      <c r="H78" s="2" t="s">
        <v>51</v>
      </c>
    </row>
    <row r="79" spans="2:8" x14ac:dyDescent="0.25">
      <c r="B79" s="8">
        <v>75</v>
      </c>
      <c r="C79" s="2" t="s">
        <v>124</v>
      </c>
      <c r="D79" s="2">
        <v>354543</v>
      </c>
      <c r="E79" s="2">
        <v>4</v>
      </c>
      <c r="F79" s="2">
        <v>4</v>
      </c>
      <c r="G79" s="2">
        <v>3219</v>
      </c>
      <c r="H79" s="2" t="s">
        <v>48</v>
      </c>
    </row>
    <row r="80" spans="2:8" x14ac:dyDescent="0.25">
      <c r="B80" s="8">
        <v>76</v>
      </c>
      <c r="C80" s="2" t="s">
        <v>125</v>
      </c>
      <c r="D80" s="2">
        <v>539234</v>
      </c>
      <c r="E80" s="2">
        <v>3</v>
      </c>
      <c r="F80" s="2">
        <v>1</v>
      </c>
      <c r="G80" s="2">
        <v>2152</v>
      </c>
      <c r="H80" s="2" t="s">
        <v>48</v>
      </c>
    </row>
    <row r="81" spans="2:8" x14ac:dyDescent="0.25">
      <c r="B81" s="8">
        <v>77</v>
      </c>
      <c r="C81" s="2" t="s">
        <v>126</v>
      </c>
      <c r="D81" s="2">
        <v>333450</v>
      </c>
      <c r="E81" s="2">
        <v>3</v>
      </c>
      <c r="F81" s="2">
        <v>3</v>
      </c>
      <c r="G81" s="2">
        <v>2668</v>
      </c>
      <c r="H81" s="2" t="s">
        <v>51</v>
      </c>
    </row>
    <row r="82" spans="2:8" x14ac:dyDescent="0.25">
      <c r="B82" s="8">
        <v>78</v>
      </c>
      <c r="C82" s="2" t="s">
        <v>127</v>
      </c>
      <c r="D82" s="2">
        <v>737081</v>
      </c>
      <c r="E82" s="2">
        <v>4</v>
      </c>
      <c r="F82" s="2">
        <v>3</v>
      </c>
      <c r="G82" s="2">
        <v>3090</v>
      </c>
      <c r="H82" s="2" t="s">
        <v>48</v>
      </c>
    </row>
    <row r="83" spans="2:8" x14ac:dyDescent="0.25">
      <c r="B83" s="8">
        <v>79</v>
      </c>
      <c r="C83" s="2" t="s">
        <v>128</v>
      </c>
      <c r="D83" s="2">
        <v>540942</v>
      </c>
      <c r="E83" s="2">
        <v>1</v>
      </c>
      <c r="F83" s="2">
        <v>1</v>
      </c>
      <c r="G83" s="2">
        <v>894</v>
      </c>
      <c r="H83" s="2" t="s">
        <v>51</v>
      </c>
    </row>
    <row r="84" spans="2:8" x14ac:dyDescent="0.25">
      <c r="B84" s="8">
        <v>80</v>
      </c>
      <c r="C84" s="2" t="s">
        <v>129</v>
      </c>
      <c r="D84" s="2">
        <v>240497</v>
      </c>
      <c r="E84" s="2">
        <v>2</v>
      </c>
      <c r="F84" s="2">
        <v>2</v>
      </c>
      <c r="G84" s="2">
        <v>1558</v>
      </c>
      <c r="H84" s="2" t="s">
        <v>51</v>
      </c>
    </row>
    <row r="85" spans="2:8" x14ac:dyDescent="0.25">
      <c r="B85" s="8">
        <v>81</v>
      </c>
      <c r="C85" s="2" t="s">
        <v>130</v>
      </c>
      <c r="D85" s="2">
        <v>233875</v>
      </c>
      <c r="E85" s="2">
        <v>3</v>
      </c>
      <c r="F85" s="2">
        <v>2</v>
      </c>
      <c r="G85" s="2">
        <v>2223</v>
      </c>
      <c r="H85" s="2" t="s">
        <v>51</v>
      </c>
    </row>
    <row r="86" spans="2:8" x14ac:dyDescent="0.25">
      <c r="B86" s="8">
        <v>82</v>
      </c>
      <c r="C86" s="2" t="s">
        <v>131</v>
      </c>
      <c r="D86" s="2">
        <v>521329</v>
      </c>
      <c r="E86" s="2">
        <v>2</v>
      </c>
      <c r="F86" s="2">
        <v>1</v>
      </c>
      <c r="G86" s="2">
        <v>1637</v>
      </c>
      <c r="H86" s="2" t="s">
        <v>48</v>
      </c>
    </row>
    <row r="87" spans="2:8" x14ac:dyDescent="0.25">
      <c r="B87" s="8">
        <v>83</v>
      </c>
      <c r="C87" s="2" t="s">
        <v>132</v>
      </c>
      <c r="D87" s="2">
        <v>463164</v>
      </c>
      <c r="E87" s="2">
        <v>1</v>
      </c>
      <c r="F87" s="2">
        <v>2</v>
      </c>
      <c r="G87" s="2">
        <v>1419</v>
      </c>
      <c r="H87" s="2" t="s">
        <v>48</v>
      </c>
    </row>
    <row r="88" spans="2:8" x14ac:dyDescent="0.25">
      <c r="B88" s="8">
        <v>84</v>
      </c>
      <c r="C88" s="2" t="s">
        <v>133</v>
      </c>
      <c r="D88" s="2">
        <v>326436</v>
      </c>
      <c r="E88" s="2">
        <v>3</v>
      </c>
      <c r="F88" s="2">
        <v>4</v>
      </c>
      <c r="G88" s="2">
        <v>2899</v>
      </c>
      <c r="H88" s="2" t="s">
        <v>48</v>
      </c>
    </row>
    <row r="89" spans="2:8" x14ac:dyDescent="0.25">
      <c r="B89" s="8">
        <v>85</v>
      </c>
      <c r="C89" s="2" t="s">
        <v>134</v>
      </c>
      <c r="D89" s="2">
        <v>680857</v>
      </c>
      <c r="E89" s="2">
        <v>3</v>
      </c>
      <c r="F89" s="2">
        <v>1</v>
      </c>
      <c r="G89" s="2">
        <v>2092</v>
      </c>
      <c r="H89" s="2" t="s">
        <v>58</v>
      </c>
    </row>
    <row r="90" spans="2:8" x14ac:dyDescent="0.25">
      <c r="B90" s="8">
        <v>86</v>
      </c>
      <c r="C90" s="2" t="s">
        <v>135</v>
      </c>
      <c r="D90" s="2">
        <v>387418</v>
      </c>
      <c r="E90" s="2">
        <v>4</v>
      </c>
      <c r="F90" s="2">
        <v>1</v>
      </c>
      <c r="G90" s="2">
        <v>2334</v>
      </c>
      <c r="H90" s="2" t="s">
        <v>51</v>
      </c>
    </row>
    <row r="91" spans="2:8" x14ac:dyDescent="0.25">
      <c r="B91" s="8">
        <v>87</v>
      </c>
      <c r="C91" s="2" t="s">
        <v>136</v>
      </c>
      <c r="D91" s="2">
        <v>660014</v>
      </c>
      <c r="E91" s="2">
        <v>4</v>
      </c>
      <c r="F91" s="2">
        <v>5</v>
      </c>
      <c r="G91" s="2">
        <v>3672</v>
      </c>
      <c r="H91" s="2" t="s">
        <v>51</v>
      </c>
    </row>
    <row r="92" spans="2:8" x14ac:dyDescent="0.25">
      <c r="B92" s="8">
        <v>88</v>
      </c>
      <c r="C92" s="2" t="s">
        <v>137</v>
      </c>
      <c r="D92" s="2">
        <v>359583</v>
      </c>
      <c r="E92" s="2">
        <v>2</v>
      </c>
      <c r="F92" s="2">
        <v>2</v>
      </c>
      <c r="G92" s="2">
        <v>1940</v>
      </c>
      <c r="H92" s="2" t="s">
        <v>58</v>
      </c>
    </row>
    <row r="93" spans="2:8" x14ac:dyDescent="0.25">
      <c r="B93" s="8">
        <v>89</v>
      </c>
      <c r="C93" s="2" t="s">
        <v>138</v>
      </c>
      <c r="D93" s="2">
        <v>757681</v>
      </c>
      <c r="E93" s="2">
        <v>3</v>
      </c>
      <c r="F93" s="2">
        <v>2</v>
      </c>
      <c r="G93" s="2">
        <v>2379</v>
      </c>
      <c r="H93" s="2" t="s">
        <v>51</v>
      </c>
    </row>
    <row r="94" spans="2:8" x14ac:dyDescent="0.25">
      <c r="B94" s="8">
        <v>90</v>
      </c>
      <c r="C94" s="2" t="s">
        <v>139</v>
      </c>
      <c r="D94" s="2">
        <v>428235</v>
      </c>
      <c r="E94" s="2">
        <v>4</v>
      </c>
      <c r="F94" s="2">
        <v>3</v>
      </c>
      <c r="G94" s="2">
        <v>2884</v>
      </c>
      <c r="H94" s="2" t="s">
        <v>51</v>
      </c>
    </row>
    <row r="95" spans="2:8" x14ac:dyDescent="0.25">
      <c r="B95" s="8">
        <v>91</v>
      </c>
      <c r="C95" s="2" t="s">
        <v>140</v>
      </c>
      <c r="D95" s="2">
        <v>532801</v>
      </c>
      <c r="E95" s="2">
        <v>2</v>
      </c>
      <c r="F95" s="2">
        <v>3</v>
      </c>
      <c r="G95" s="2">
        <v>1843</v>
      </c>
      <c r="H95" s="2" t="s">
        <v>48</v>
      </c>
    </row>
    <row r="96" spans="2:8" x14ac:dyDescent="0.25">
      <c r="B96" s="8">
        <v>92</v>
      </c>
      <c r="C96" s="2" t="s">
        <v>141</v>
      </c>
      <c r="D96" s="2">
        <v>368932</v>
      </c>
      <c r="E96" s="2">
        <v>4</v>
      </c>
      <c r="F96" s="2">
        <v>3</v>
      </c>
      <c r="G96" s="2">
        <v>3003</v>
      </c>
      <c r="H96" s="2" t="s">
        <v>51</v>
      </c>
    </row>
    <row r="97" spans="2:8" x14ac:dyDescent="0.25">
      <c r="B97" s="8">
        <v>93</v>
      </c>
      <c r="C97" s="2" t="s">
        <v>142</v>
      </c>
      <c r="D97" s="2">
        <v>488372</v>
      </c>
      <c r="E97" s="2">
        <v>1</v>
      </c>
      <c r="F97" s="2">
        <v>2</v>
      </c>
      <c r="G97" s="2">
        <v>1174</v>
      </c>
      <c r="H97" s="2" t="s">
        <v>48</v>
      </c>
    </row>
    <row r="98" spans="2:8" x14ac:dyDescent="0.25">
      <c r="B98" s="8">
        <v>94</v>
      </c>
      <c r="C98" s="2" t="s">
        <v>143</v>
      </c>
      <c r="D98" s="2">
        <v>744819</v>
      </c>
      <c r="E98" s="2">
        <v>1</v>
      </c>
      <c r="F98" s="2">
        <v>2</v>
      </c>
      <c r="G98" s="2">
        <v>1023</v>
      </c>
      <c r="H98" s="2" t="s">
        <v>51</v>
      </c>
    </row>
    <row r="99" spans="2:8" x14ac:dyDescent="0.25">
      <c r="B99" s="8">
        <v>95</v>
      </c>
      <c r="C99" s="2" t="s">
        <v>144</v>
      </c>
      <c r="D99" s="2">
        <v>766861</v>
      </c>
      <c r="E99" s="2">
        <v>2</v>
      </c>
      <c r="F99" s="2">
        <v>2</v>
      </c>
      <c r="G99" s="2">
        <v>1831</v>
      </c>
      <c r="H99" s="2" t="s">
        <v>51</v>
      </c>
    </row>
    <row r="100" spans="2:8" x14ac:dyDescent="0.25">
      <c r="B100" s="8">
        <v>96</v>
      </c>
      <c r="C100" s="2" t="s">
        <v>145</v>
      </c>
      <c r="D100" s="2">
        <v>454745</v>
      </c>
      <c r="E100" s="2">
        <v>1</v>
      </c>
      <c r="F100" s="2">
        <v>1</v>
      </c>
      <c r="G100" s="2">
        <v>1240</v>
      </c>
      <c r="H100" s="2" t="s">
        <v>58</v>
      </c>
    </row>
    <row r="101" spans="2:8" x14ac:dyDescent="0.25">
      <c r="B101" s="8">
        <v>97</v>
      </c>
      <c r="C101" s="2" t="s">
        <v>146</v>
      </c>
      <c r="D101" s="2">
        <v>506100</v>
      </c>
      <c r="E101" s="2">
        <v>3</v>
      </c>
      <c r="F101" s="2">
        <v>3</v>
      </c>
      <c r="G101" s="2">
        <v>2258</v>
      </c>
      <c r="H101" s="2" t="s">
        <v>51</v>
      </c>
    </row>
    <row r="102" spans="2:8" x14ac:dyDescent="0.25">
      <c r="B102" s="8">
        <v>98</v>
      </c>
      <c r="C102" s="2" t="s">
        <v>147</v>
      </c>
      <c r="D102" s="2">
        <v>677321</v>
      </c>
      <c r="E102" s="2">
        <v>4</v>
      </c>
      <c r="F102" s="2">
        <v>2</v>
      </c>
      <c r="G102" s="2">
        <v>2732</v>
      </c>
      <c r="H102" s="2" t="s">
        <v>51</v>
      </c>
    </row>
    <row r="103" spans="2:8" x14ac:dyDescent="0.25">
      <c r="B103" s="8">
        <v>99</v>
      </c>
      <c r="C103" s="2" t="s">
        <v>148</v>
      </c>
      <c r="D103" s="2">
        <v>429427</v>
      </c>
      <c r="E103" s="2">
        <v>4</v>
      </c>
      <c r="F103" s="2">
        <v>4</v>
      </c>
      <c r="G103" s="2">
        <v>3168</v>
      </c>
      <c r="H103" s="2" t="s">
        <v>48</v>
      </c>
    </row>
    <row r="104" spans="2:8" x14ac:dyDescent="0.25">
      <c r="B104" s="8">
        <v>100</v>
      </c>
      <c r="C104" s="2" t="s">
        <v>149</v>
      </c>
      <c r="D104" s="2">
        <v>786517</v>
      </c>
      <c r="E104" s="2">
        <v>2</v>
      </c>
      <c r="F104" s="2">
        <v>3</v>
      </c>
      <c r="G104" s="2">
        <v>1928</v>
      </c>
      <c r="H104" s="2" t="s">
        <v>48</v>
      </c>
    </row>
  </sheetData>
  <hyperlinks>
    <hyperlink ref="M6" r:id="rId1" xr:uid="{73393F13-86C2-4050-AEB8-A110C04656FE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A1D19-B7EE-824D-B302-B35328BA78BF}">
  <dimension ref="B2:Q104"/>
  <sheetViews>
    <sheetView showGridLines="0" workbookViewId="0">
      <selection activeCell="K6" sqref="K6"/>
    </sheetView>
  </sheetViews>
  <sheetFormatPr defaultColWidth="8.85546875" defaultRowHeight="15" x14ac:dyDescent="0.25"/>
  <cols>
    <col min="1" max="1" width="4.7109375" customWidth="1"/>
    <col min="2" max="2" width="6.42578125" customWidth="1"/>
    <col min="3" max="3" width="15" bestFit="1" customWidth="1"/>
    <col min="5" max="7" width="8.28515625" customWidth="1"/>
    <col min="8" max="8" width="12.42578125" bestFit="1" customWidth="1"/>
    <col min="9" max="9" width="4.7109375" customWidth="1"/>
    <col min="10" max="10" width="7.140625" customWidth="1"/>
  </cols>
  <sheetData>
    <row r="2" spans="2:17" x14ac:dyDescent="0.25">
      <c r="Q2" t="s">
        <v>166</v>
      </c>
    </row>
    <row r="4" spans="2:17" x14ac:dyDescent="0.25">
      <c r="B4" s="5" t="s">
        <v>30</v>
      </c>
      <c r="C4" s="5" t="s">
        <v>161</v>
      </c>
      <c r="D4" s="5" t="s">
        <v>160</v>
      </c>
      <c r="E4" s="5" t="s">
        <v>162</v>
      </c>
      <c r="F4" s="5" t="s">
        <v>163</v>
      </c>
      <c r="G4" s="5" t="s">
        <v>165</v>
      </c>
      <c r="H4" s="5" t="s">
        <v>164</v>
      </c>
      <c r="J4" s="1" t="s">
        <v>152</v>
      </c>
      <c r="K4" s="2">
        <f>ROWS(data)</f>
        <v>100</v>
      </c>
      <c r="Q4" s="2">
        <f>ROWS(_xlfn.DROP(_xlfn.TRIMRANGE(B:H),1))</f>
        <v>100</v>
      </c>
    </row>
    <row r="5" spans="2:17" x14ac:dyDescent="0.25">
      <c r="B5" s="2">
        <v>1</v>
      </c>
      <c r="C5" s="2" t="s">
        <v>47</v>
      </c>
      <c r="D5" s="7">
        <v>535680</v>
      </c>
      <c r="E5" s="2">
        <v>3</v>
      </c>
      <c r="F5" s="2">
        <v>1</v>
      </c>
      <c r="G5" s="6">
        <v>2003</v>
      </c>
      <c r="H5" s="2" t="s">
        <v>48</v>
      </c>
      <c r="J5" s="1" t="s">
        <v>30</v>
      </c>
      <c r="K5" s="2">
        <v>12</v>
      </c>
      <c r="Q5" s="2"/>
    </row>
    <row r="6" spans="2:17" x14ac:dyDescent="0.25">
      <c r="B6" s="2">
        <v>2</v>
      </c>
      <c r="C6" s="2" t="s">
        <v>49</v>
      </c>
      <c r="D6" s="7">
        <v>423910</v>
      </c>
      <c r="E6" s="2">
        <v>1</v>
      </c>
      <c r="F6" s="2">
        <v>1</v>
      </c>
      <c r="G6" s="6">
        <v>1207</v>
      </c>
      <c r="H6" s="2" t="s">
        <v>48</v>
      </c>
      <c r="J6" s="1" t="s">
        <v>160</v>
      </c>
      <c r="K6" s="7">
        <f>VLOOKUP(K5,data,3,0)</f>
        <v>250047</v>
      </c>
      <c r="M6" s="9" t="s">
        <v>186</v>
      </c>
      <c r="Q6" s="7">
        <f>VLOOKUP(K5,_xlfn.DROP(_xlfn.TRIMRANGE(B:H),1),3,0)</f>
        <v>250047</v>
      </c>
    </row>
    <row r="7" spans="2:17" x14ac:dyDescent="0.25">
      <c r="B7" s="2">
        <v>3</v>
      </c>
      <c r="C7" s="2" t="s">
        <v>50</v>
      </c>
      <c r="D7" s="7">
        <v>355068</v>
      </c>
      <c r="E7" s="2">
        <v>4</v>
      </c>
      <c r="F7" s="2">
        <v>4</v>
      </c>
      <c r="G7" s="6">
        <v>3454</v>
      </c>
      <c r="H7" s="2" t="s">
        <v>51</v>
      </c>
    </row>
    <row r="8" spans="2:17" x14ac:dyDescent="0.25">
      <c r="B8" s="2">
        <v>4</v>
      </c>
      <c r="C8" s="2" t="s">
        <v>52</v>
      </c>
      <c r="D8" s="7">
        <v>473365</v>
      </c>
      <c r="E8" s="2">
        <v>4</v>
      </c>
      <c r="F8" s="2">
        <v>4</v>
      </c>
      <c r="G8" s="6">
        <v>3455</v>
      </c>
      <c r="H8" s="2" t="s">
        <v>51</v>
      </c>
    </row>
    <row r="9" spans="2:17" x14ac:dyDescent="0.25">
      <c r="B9" s="2">
        <v>5</v>
      </c>
      <c r="C9" s="2" t="s">
        <v>53</v>
      </c>
      <c r="D9" s="7">
        <v>349562</v>
      </c>
      <c r="E9" s="2">
        <v>1</v>
      </c>
      <c r="F9" s="2">
        <v>2</v>
      </c>
      <c r="G9" s="6">
        <v>1041</v>
      </c>
      <c r="H9" s="2" t="s">
        <v>48</v>
      </c>
    </row>
    <row r="10" spans="2:17" x14ac:dyDescent="0.25">
      <c r="B10" s="2">
        <v>6</v>
      </c>
      <c r="C10" s="2" t="s">
        <v>54</v>
      </c>
      <c r="D10" s="7">
        <v>388774</v>
      </c>
      <c r="E10" s="2">
        <v>2</v>
      </c>
      <c r="F10" s="2">
        <v>2</v>
      </c>
      <c r="G10" s="6">
        <v>1535</v>
      </c>
      <c r="H10" s="2" t="s">
        <v>48</v>
      </c>
    </row>
    <row r="11" spans="2:17" x14ac:dyDescent="0.25">
      <c r="B11" s="2">
        <v>7</v>
      </c>
      <c r="C11" s="2" t="s">
        <v>55</v>
      </c>
      <c r="D11" s="7">
        <v>628305</v>
      </c>
      <c r="E11" s="2">
        <v>2</v>
      </c>
      <c r="F11" s="2">
        <v>3</v>
      </c>
      <c r="G11" s="6">
        <v>1831</v>
      </c>
      <c r="H11" s="2" t="s">
        <v>48</v>
      </c>
    </row>
    <row r="12" spans="2:17" x14ac:dyDescent="0.25">
      <c r="B12" s="2">
        <v>8</v>
      </c>
      <c r="C12" s="2" t="s">
        <v>56</v>
      </c>
      <c r="D12" s="7">
        <v>790649</v>
      </c>
      <c r="E12" s="2">
        <v>4</v>
      </c>
      <c r="F12" s="2">
        <v>1</v>
      </c>
      <c r="G12" s="6">
        <v>2646</v>
      </c>
      <c r="H12" s="2" t="s">
        <v>51</v>
      </c>
    </row>
    <row r="13" spans="2:17" x14ac:dyDescent="0.25">
      <c r="B13" s="2">
        <v>9</v>
      </c>
      <c r="C13" s="2" t="s">
        <v>57</v>
      </c>
      <c r="D13" s="7">
        <v>783209</v>
      </c>
      <c r="E13" s="2">
        <v>4</v>
      </c>
      <c r="F13" s="2">
        <v>3</v>
      </c>
      <c r="G13" s="6">
        <v>2871</v>
      </c>
      <c r="H13" s="2" t="s">
        <v>58</v>
      </c>
    </row>
    <row r="14" spans="2:17" x14ac:dyDescent="0.25">
      <c r="B14" s="2">
        <v>10</v>
      </c>
      <c r="C14" s="2" t="s">
        <v>59</v>
      </c>
      <c r="D14" s="7">
        <v>229702</v>
      </c>
      <c r="E14" s="2">
        <v>3</v>
      </c>
      <c r="F14" s="2">
        <v>2</v>
      </c>
      <c r="G14" s="6">
        <v>2389</v>
      </c>
      <c r="H14" s="2" t="s">
        <v>48</v>
      </c>
    </row>
    <row r="15" spans="2:17" x14ac:dyDescent="0.25">
      <c r="B15" s="2">
        <v>11</v>
      </c>
      <c r="C15" s="2" t="s">
        <v>60</v>
      </c>
      <c r="D15" s="7">
        <v>341303</v>
      </c>
      <c r="E15" s="2">
        <v>3</v>
      </c>
      <c r="F15" s="2">
        <v>1</v>
      </c>
      <c r="G15" s="6">
        <v>2158</v>
      </c>
      <c r="H15" s="2" t="s">
        <v>58</v>
      </c>
    </row>
    <row r="16" spans="2:17" x14ac:dyDescent="0.25">
      <c r="B16" s="2">
        <v>12</v>
      </c>
      <c r="C16" s="2" t="s">
        <v>61</v>
      </c>
      <c r="D16" s="7">
        <v>250047</v>
      </c>
      <c r="E16" s="2">
        <v>1</v>
      </c>
      <c r="F16" s="2">
        <v>1</v>
      </c>
      <c r="G16" s="6">
        <v>1229</v>
      </c>
      <c r="H16" s="2" t="s">
        <v>48</v>
      </c>
    </row>
    <row r="17" spans="2:8" x14ac:dyDescent="0.25">
      <c r="B17" s="2">
        <v>13</v>
      </c>
      <c r="C17" s="2" t="s">
        <v>62</v>
      </c>
      <c r="D17" s="7">
        <v>674974</v>
      </c>
      <c r="E17" s="2">
        <v>4</v>
      </c>
      <c r="F17" s="2">
        <v>2</v>
      </c>
      <c r="G17" s="6">
        <v>2605</v>
      </c>
      <c r="H17" s="2" t="s">
        <v>48</v>
      </c>
    </row>
    <row r="18" spans="2:8" x14ac:dyDescent="0.25">
      <c r="B18" s="2">
        <v>14</v>
      </c>
      <c r="C18" s="2" t="s">
        <v>63</v>
      </c>
      <c r="D18" s="7">
        <v>283345</v>
      </c>
      <c r="E18" s="2">
        <v>3</v>
      </c>
      <c r="F18" s="2">
        <v>2</v>
      </c>
      <c r="G18" s="6">
        <v>2137</v>
      </c>
      <c r="H18" s="2" t="s">
        <v>58</v>
      </c>
    </row>
    <row r="19" spans="2:8" x14ac:dyDescent="0.25">
      <c r="B19" s="2">
        <v>15</v>
      </c>
      <c r="C19" s="2" t="s">
        <v>64</v>
      </c>
      <c r="D19" s="7">
        <v>537564</v>
      </c>
      <c r="E19" s="2">
        <v>4</v>
      </c>
      <c r="F19" s="2">
        <v>5</v>
      </c>
      <c r="G19" s="6">
        <v>3270</v>
      </c>
      <c r="H19" s="2" t="s">
        <v>48</v>
      </c>
    </row>
    <row r="20" spans="2:8" x14ac:dyDescent="0.25">
      <c r="B20" s="2">
        <v>16</v>
      </c>
      <c r="C20" s="2" t="s">
        <v>65</v>
      </c>
      <c r="D20" s="7">
        <v>738721</v>
      </c>
      <c r="E20" s="2">
        <v>2</v>
      </c>
      <c r="F20" s="2">
        <v>1</v>
      </c>
      <c r="G20" s="6">
        <v>1641</v>
      </c>
      <c r="H20" s="2" t="s">
        <v>51</v>
      </c>
    </row>
    <row r="21" spans="2:8" x14ac:dyDescent="0.25">
      <c r="B21" s="2">
        <v>17</v>
      </c>
      <c r="C21" s="2" t="s">
        <v>66</v>
      </c>
      <c r="D21" s="7">
        <v>433522</v>
      </c>
      <c r="E21" s="2">
        <v>1</v>
      </c>
      <c r="F21" s="2">
        <v>2</v>
      </c>
      <c r="G21" s="6">
        <v>1295</v>
      </c>
      <c r="H21" s="2" t="s">
        <v>48</v>
      </c>
    </row>
    <row r="22" spans="2:8" x14ac:dyDescent="0.25">
      <c r="B22" s="2">
        <v>18</v>
      </c>
      <c r="C22" s="2" t="s">
        <v>67</v>
      </c>
      <c r="D22" s="7">
        <v>789259</v>
      </c>
      <c r="E22" s="2">
        <v>4</v>
      </c>
      <c r="F22" s="2">
        <v>3</v>
      </c>
      <c r="G22" s="6">
        <v>3212</v>
      </c>
      <c r="H22" s="2" t="s">
        <v>48</v>
      </c>
    </row>
    <row r="23" spans="2:8" x14ac:dyDescent="0.25">
      <c r="B23" s="2">
        <v>19</v>
      </c>
      <c r="C23" s="2" t="s">
        <v>68</v>
      </c>
      <c r="D23" s="7">
        <v>673609</v>
      </c>
      <c r="E23" s="2">
        <v>4</v>
      </c>
      <c r="F23" s="2">
        <v>4</v>
      </c>
      <c r="G23" s="6">
        <v>3494</v>
      </c>
      <c r="H23" s="2" t="s">
        <v>51</v>
      </c>
    </row>
    <row r="24" spans="2:8" x14ac:dyDescent="0.25">
      <c r="B24" s="2">
        <v>20</v>
      </c>
      <c r="C24" s="2" t="s">
        <v>69</v>
      </c>
      <c r="D24" s="7">
        <v>466637</v>
      </c>
      <c r="E24" s="2">
        <v>3</v>
      </c>
      <c r="F24" s="2">
        <v>2</v>
      </c>
      <c r="G24" s="6">
        <v>2259</v>
      </c>
      <c r="H24" s="2" t="s">
        <v>58</v>
      </c>
    </row>
    <row r="25" spans="2:8" x14ac:dyDescent="0.25">
      <c r="B25" s="2">
        <v>21</v>
      </c>
      <c r="C25" s="2" t="s">
        <v>70</v>
      </c>
      <c r="D25" s="7">
        <v>726907</v>
      </c>
      <c r="E25" s="2">
        <v>4</v>
      </c>
      <c r="F25" s="2">
        <v>2</v>
      </c>
      <c r="G25" s="6">
        <v>2725</v>
      </c>
      <c r="H25" s="2" t="s">
        <v>51</v>
      </c>
    </row>
    <row r="26" spans="2:8" x14ac:dyDescent="0.25">
      <c r="B26" s="2">
        <v>22</v>
      </c>
      <c r="C26" s="2" t="s">
        <v>71</v>
      </c>
      <c r="D26" s="7">
        <v>534687</v>
      </c>
      <c r="E26" s="2">
        <v>1</v>
      </c>
      <c r="F26" s="2">
        <v>1</v>
      </c>
      <c r="G26" s="6">
        <v>978</v>
      </c>
      <c r="H26" s="2" t="s">
        <v>51</v>
      </c>
    </row>
    <row r="27" spans="2:8" x14ac:dyDescent="0.25">
      <c r="B27" s="2">
        <v>23</v>
      </c>
      <c r="C27" s="2" t="s">
        <v>72</v>
      </c>
      <c r="D27" s="7">
        <v>249637</v>
      </c>
      <c r="E27" s="2">
        <v>4</v>
      </c>
      <c r="F27" s="2">
        <v>2</v>
      </c>
      <c r="G27" s="6">
        <v>3002</v>
      </c>
      <c r="H27" s="2" t="s">
        <v>58</v>
      </c>
    </row>
    <row r="28" spans="2:8" x14ac:dyDescent="0.25">
      <c r="B28" s="2">
        <v>24</v>
      </c>
      <c r="C28" s="2" t="s">
        <v>73</v>
      </c>
      <c r="D28" s="7">
        <v>277338</v>
      </c>
      <c r="E28" s="2">
        <v>3</v>
      </c>
      <c r="F28" s="2">
        <v>2</v>
      </c>
      <c r="G28" s="6">
        <v>2494</v>
      </c>
      <c r="H28" s="2" t="s">
        <v>48</v>
      </c>
    </row>
    <row r="29" spans="2:8" x14ac:dyDescent="0.25">
      <c r="B29" s="2">
        <v>25</v>
      </c>
      <c r="C29" s="2" t="s">
        <v>74</v>
      </c>
      <c r="D29" s="7">
        <v>595292</v>
      </c>
      <c r="E29" s="2">
        <v>4</v>
      </c>
      <c r="F29" s="2">
        <v>4</v>
      </c>
      <c r="G29" s="6">
        <v>3106</v>
      </c>
      <c r="H29" s="2" t="s">
        <v>58</v>
      </c>
    </row>
    <row r="30" spans="2:8" x14ac:dyDescent="0.25">
      <c r="B30" s="2">
        <v>26</v>
      </c>
      <c r="C30" s="2" t="s">
        <v>75</v>
      </c>
      <c r="D30" s="7">
        <v>308863</v>
      </c>
      <c r="E30" s="2">
        <v>1</v>
      </c>
      <c r="F30" s="2">
        <v>1</v>
      </c>
      <c r="G30" s="6">
        <v>923</v>
      </c>
      <c r="H30" s="2" t="s">
        <v>48</v>
      </c>
    </row>
    <row r="31" spans="2:8" x14ac:dyDescent="0.25">
      <c r="B31" s="2">
        <v>27</v>
      </c>
      <c r="C31" s="2" t="s">
        <v>76</v>
      </c>
      <c r="D31" s="7">
        <v>602582</v>
      </c>
      <c r="E31" s="2">
        <v>4</v>
      </c>
      <c r="F31" s="2">
        <v>4</v>
      </c>
      <c r="G31" s="6">
        <v>3139</v>
      </c>
      <c r="H31" s="2" t="s">
        <v>48</v>
      </c>
    </row>
    <row r="32" spans="2:8" x14ac:dyDescent="0.25">
      <c r="B32" s="2">
        <v>28</v>
      </c>
      <c r="C32" s="2" t="s">
        <v>77</v>
      </c>
      <c r="D32" s="7">
        <v>639768</v>
      </c>
      <c r="E32" s="2">
        <v>3</v>
      </c>
      <c r="F32" s="2">
        <v>2</v>
      </c>
      <c r="G32" s="6">
        <v>2184</v>
      </c>
      <c r="H32" s="2" t="s">
        <v>51</v>
      </c>
    </row>
    <row r="33" spans="2:8" x14ac:dyDescent="0.25">
      <c r="B33" s="2">
        <v>29</v>
      </c>
      <c r="C33" s="2" t="s">
        <v>78</v>
      </c>
      <c r="D33" s="7">
        <v>638094</v>
      </c>
      <c r="E33" s="2">
        <v>2</v>
      </c>
      <c r="F33" s="2">
        <v>3</v>
      </c>
      <c r="G33" s="6">
        <v>1931</v>
      </c>
      <c r="H33" s="2" t="s">
        <v>48</v>
      </c>
    </row>
    <row r="34" spans="2:8" x14ac:dyDescent="0.25">
      <c r="B34" s="2">
        <v>30</v>
      </c>
      <c r="C34" s="2" t="s">
        <v>79</v>
      </c>
      <c r="D34" s="7">
        <v>435139</v>
      </c>
      <c r="E34" s="2">
        <v>4</v>
      </c>
      <c r="F34" s="2">
        <v>3</v>
      </c>
      <c r="G34" s="6">
        <v>3190</v>
      </c>
      <c r="H34" s="2" t="s">
        <v>58</v>
      </c>
    </row>
    <row r="35" spans="2:8" x14ac:dyDescent="0.25">
      <c r="B35" s="2">
        <v>31</v>
      </c>
      <c r="C35" s="2" t="s">
        <v>80</v>
      </c>
      <c r="D35" s="7">
        <v>684397</v>
      </c>
      <c r="E35" s="2">
        <v>2</v>
      </c>
      <c r="F35" s="2">
        <v>2</v>
      </c>
      <c r="G35" s="6">
        <v>1818</v>
      </c>
      <c r="H35" s="2" t="s">
        <v>51</v>
      </c>
    </row>
    <row r="36" spans="2:8" x14ac:dyDescent="0.25">
      <c r="B36" s="2">
        <v>32</v>
      </c>
      <c r="C36" s="2" t="s">
        <v>81</v>
      </c>
      <c r="D36" s="7">
        <v>364104</v>
      </c>
      <c r="E36" s="2">
        <v>2</v>
      </c>
      <c r="F36" s="2">
        <v>1</v>
      </c>
      <c r="G36" s="6">
        <v>1705</v>
      </c>
      <c r="H36" s="2" t="s">
        <v>48</v>
      </c>
    </row>
    <row r="37" spans="2:8" x14ac:dyDescent="0.25">
      <c r="B37" s="2">
        <v>33</v>
      </c>
      <c r="C37" s="2" t="s">
        <v>82</v>
      </c>
      <c r="D37" s="7">
        <v>327208</v>
      </c>
      <c r="E37" s="2">
        <v>4</v>
      </c>
      <c r="F37" s="2">
        <v>5</v>
      </c>
      <c r="G37" s="6">
        <v>3519</v>
      </c>
      <c r="H37" s="2" t="s">
        <v>48</v>
      </c>
    </row>
    <row r="38" spans="2:8" x14ac:dyDescent="0.25">
      <c r="B38" s="2">
        <v>34</v>
      </c>
      <c r="C38" s="2" t="s">
        <v>83</v>
      </c>
      <c r="D38" s="7">
        <v>633559</v>
      </c>
      <c r="E38" s="2">
        <v>4</v>
      </c>
      <c r="F38" s="2">
        <v>2</v>
      </c>
      <c r="G38" s="6">
        <v>2650</v>
      </c>
      <c r="H38" s="2" t="s">
        <v>58</v>
      </c>
    </row>
    <row r="39" spans="2:8" x14ac:dyDescent="0.25">
      <c r="B39" s="2">
        <v>35</v>
      </c>
      <c r="C39" s="2" t="s">
        <v>84</v>
      </c>
      <c r="D39" s="7">
        <v>619993</v>
      </c>
      <c r="E39" s="2">
        <v>1</v>
      </c>
      <c r="F39" s="2">
        <v>1</v>
      </c>
      <c r="G39" s="6">
        <v>1009</v>
      </c>
      <c r="H39" s="2" t="s">
        <v>51</v>
      </c>
    </row>
    <row r="40" spans="2:8" x14ac:dyDescent="0.25">
      <c r="B40" s="2">
        <v>36</v>
      </c>
      <c r="C40" s="2" t="s">
        <v>85</v>
      </c>
      <c r="D40" s="7">
        <v>705151</v>
      </c>
      <c r="E40" s="2">
        <v>2</v>
      </c>
      <c r="F40" s="2">
        <v>1</v>
      </c>
      <c r="G40" s="6">
        <v>1296</v>
      </c>
      <c r="H40" s="2" t="s">
        <v>58</v>
      </c>
    </row>
    <row r="41" spans="2:8" x14ac:dyDescent="0.25">
      <c r="B41" s="2">
        <v>37</v>
      </c>
      <c r="C41" s="2" t="s">
        <v>86</v>
      </c>
      <c r="D41" s="7">
        <v>758887</v>
      </c>
      <c r="E41" s="2">
        <v>3</v>
      </c>
      <c r="F41" s="2">
        <v>3</v>
      </c>
      <c r="G41" s="6">
        <v>2354</v>
      </c>
      <c r="H41" s="2" t="s">
        <v>51</v>
      </c>
    </row>
    <row r="42" spans="2:8" x14ac:dyDescent="0.25">
      <c r="B42" s="2">
        <v>38</v>
      </c>
      <c r="C42" s="2" t="s">
        <v>87</v>
      </c>
      <c r="D42" s="7">
        <v>541979</v>
      </c>
      <c r="E42" s="2">
        <v>3</v>
      </c>
      <c r="F42" s="2">
        <v>4</v>
      </c>
      <c r="G42" s="6">
        <v>2951</v>
      </c>
      <c r="H42" s="2" t="s">
        <v>48</v>
      </c>
    </row>
    <row r="43" spans="2:8" x14ac:dyDescent="0.25">
      <c r="B43" s="2">
        <v>39</v>
      </c>
      <c r="C43" s="2" t="s">
        <v>88</v>
      </c>
      <c r="D43" s="7">
        <v>505141</v>
      </c>
      <c r="E43" s="2">
        <v>2</v>
      </c>
      <c r="F43" s="2">
        <v>1</v>
      </c>
      <c r="G43" s="6">
        <v>1561</v>
      </c>
      <c r="H43" s="2" t="s">
        <v>48</v>
      </c>
    </row>
    <row r="44" spans="2:8" x14ac:dyDescent="0.25">
      <c r="B44" s="2">
        <v>40</v>
      </c>
      <c r="C44" s="2" t="s">
        <v>89</v>
      </c>
      <c r="D44" s="7">
        <v>453599</v>
      </c>
      <c r="E44" s="2">
        <v>1</v>
      </c>
      <c r="F44" s="2">
        <v>1</v>
      </c>
      <c r="G44" s="6">
        <v>1080</v>
      </c>
      <c r="H44" s="2" t="s">
        <v>48</v>
      </c>
    </row>
    <row r="45" spans="2:8" x14ac:dyDescent="0.25">
      <c r="B45" s="2">
        <v>41</v>
      </c>
      <c r="C45" s="2" t="s">
        <v>90</v>
      </c>
      <c r="D45" s="7">
        <v>363125</v>
      </c>
      <c r="E45" s="2">
        <v>4</v>
      </c>
      <c r="F45" s="2">
        <v>2</v>
      </c>
      <c r="G45" s="6">
        <v>2683</v>
      </c>
      <c r="H45" s="2" t="s">
        <v>51</v>
      </c>
    </row>
    <row r="46" spans="2:8" x14ac:dyDescent="0.25">
      <c r="B46" s="2">
        <v>42</v>
      </c>
      <c r="C46" s="2" t="s">
        <v>91</v>
      </c>
      <c r="D46" s="7">
        <v>610911</v>
      </c>
      <c r="E46" s="2">
        <v>2</v>
      </c>
      <c r="F46" s="2">
        <v>1</v>
      </c>
      <c r="G46" s="6">
        <v>1431</v>
      </c>
      <c r="H46" s="2" t="s">
        <v>48</v>
      </c>
    </row>
    <row r="47" spans="2:8" x14ac:dyDescent="0.25">
      <c r="B47" s="2">
        <v>43</v>
      </c>
      <c r="C47" s="2" t="s">
        <v>92</v>
      </c>
      <c r="D47" s="7">
        <v>411025</v>
      </c>
      <c r="E47" s="2">
        <v>1</v>
      </c>
      <c r="F47" s="2">
        <v>2</v>
      </c>
      <c r="G47" s="6">
        <v>1373</v>
      </c>
      <c r="H47" s="2" t="s">
        <v>58</v>
      </c>
    </row>
    <row r="48" spans="2:8" x14ac:dyDescent="0.25">
      <c r="B48" s="2">
        <v>44</v>
      </c>
      <c r="C48" s="2" t="s">
        <v>93</v>
      </c>
      <c r="D48" s="7">
        <v>557273</v>
      </c>
      <c r="E48" s="2">
        <v>1</v>
      </c>
      <c r="F48" s="2">
        <v>1</v>
      </c>
      <c r="G48" s="6">
        <v>1018</v>
      </c>
      <c r="H48" s="2" t="s">
        <v>48</v>
      </c>
    </row>
    <row r="49" spans="2:8" x14ac:dyDescent="0.25">
      <c r="B49" s="2">
        <v>45</v>
      </c>
      <c r="C49" s="2" t="s">
        <v>94</v>
      </c>
      <c r="D49" s="7">
        <v>515513</v>
      </c>
      <c r="E49" s="2">
        <v>2</v>
      </c>
      <c r="F49" s="2">
        <v>2</v>
      </c>
      <c r="G49" s="6">
        <v>1881</v>
      </c>
      <c r="H49" s="2" t="s">
        <v>51</v>
      </c>
    </row>
    <row r="50" spans="2:8" x14ac:dyDescent="0.25">
      <c r="B50" s="2">
        <v>46</v>
      </c>
      <c r="C50" s="2" t="s">
        <v>95</v>
      </c>
      <c r="D50" s="7">
        <v>389378</v>
      </c>
      <c r="E50" s="2">
        <v>3</v>
      </c>
      <c r="F50" s="2">
        <v>4</v>
      </c>
      <c r="G50" s="6">
        <v>2928</v>
      </c>
      <c r="H50" s="2" t="s">
        <v>48</v>
      </c>
    </row>
    <row r="51" spans="2:8" x14ac:dyDescent="0.25">
      <c r="B51" s="2">
        <v>47</v>
      </c>
      <c r="C51" s="2" t="s">
        <v>96</v>
      </c>
      <c r="D51" s="7">
        <v>424645</v>
      </c>
      <c r="E51" s="2">
        <v>2</v>
      </c>
      <c r="F51" s="2">
        <v>3</v>
      </c>
      <c r="G51" s="6">
        <v>1770</v>
      </c>
      <c r="H51" s="2" t="s">
        <v>48</v>
      </c>
    </row>
    <row r="52" spans="2:8" x14ac:dyDescent="0.25">
      <c r="B52" s="2">
        <v>48</v>
      </c>
      <c r="C52" s="2" t="s">
        <v>97</v>
      </c>
      <c r="D52" s="7">
        <v>799813</v>
      </c>
      <c r="E52" s="2">
        <v>2</v>
      </c>
      <c r="F52" s="2">
        <v>2</v>
      </c>
      <c r="G52" s="6">
        <v>1817</v>
      </c>
      <c r="H52" s="2" t="s">
        <v>48</v>
      </c>
    </row>
    <row r="53" spans="2:8" x14ac:dyDescent="0.25">
      <c r="B53" s="2">
        <v>49</v>
      </c>
      <c r="C53" s="2" t="s">
        <v>98</v>
      </c>
      <c r="D53" s="7">
        <v>514130</v>
      </c>
      <c r="E53" s="2">
        <v>2</v>
      </c>
      <c r="F53" s="2">
        <v>3</v>
      </c>
      <c r="G53" s="6">
        <v>2006</v>
      </c>
      <c r="H53" s="2" t="s">
        <v>48</v>
      </c>
    </row>
    <row r="54" spans="2:8" x14ac:dyDescent="0.25">
      <c r="B54" s="2">
        <v>50</v>
      </c>
      <c r="C54" s="2" t="s">
        <v>99</v>
      </c>
      <c r="D54" s="7">
        <v>564013</v>
      </c>
      <c r="E54" s="2">
        <v>1</v>
      </c>
      <c r="F54" s="2">
        <v>2</v>
      </c>
      <c r="G54" s="6">
        <v>1265</v>
      </c>
      <c r="H54" s="2" t="s">
        <v>58</v>
      </c>
    </row>
    <row r="55" spans="2:8" x14ac:dyDescent="0.25">
      <c r="B55" s="2">
        <v>51</v>
      </c>
      <c r="C55" s="2" t="s">
        <v>100</v>
      </c>
      <c r="D55" s="7">
        <v>425555</v>
      </c>
      <c r="E55" s="2">
        <v>2</v>
      </c>
      <c r="F55" s="2">
        <v>1</v>
      </c>
      <c r="G55" s="6">
        <v>1708</v>
      </c>
      <c r="H55" s="2" t="s">
        <v>48</v>
      </c>
    </row>
    <row r="56" spans="2:8" x14ac:dyDescent="0.25">
      <c r="B56" s="2">
        <v>52</v>
      </c>
      <c r="C56" s="2" t="s">
        <v>101</v>
      </c>
      <c r="D56" s="7">
        <v>679568</v>
      </c>
      <c r="E56" s="2">
        <v>1</v>
      </c>
      <c r="F56" s="2">
        <v>1</v>
      </c>
      <c r="G56" s="6">
        <v>898</v>
      </c>
      <c r="H56" s="2" t="s">
        <v>51</v>
      </c>
    </row>
    <row r="57" spans="2:8" x14ac:dyDescent="0.25">
      <c r="B57" s="2">
        <v>53</v>
      </c>
      <c r="C57" s="2" t="s">
        <v>102</v>
      </c>
      <c r="D57" s="7">
        <v>257265</v>
      </c>
      <c r="E57" s="2">
        <v>2</v>
      </c>
      <c r="F57" s="2">
        <v>2</v>
      </c>
      <c r="G57" s="6">
        <v>1827</v>
      </c>
      <c r="H57" s="2" t="s">
        <v>48</v>
      </c>
    </row>
    <row r="58" spans="2:8" x14ac:dyDescent="0.25">
      <c r="B58" s="2">
        <v>54</v>
      </c>
      <c r="C58" s="2" t="s">
        <v>103</v>
      </c>
      <c r="D58" s="7">
        <v>350743</v>
      </c>
      <c r="E58" s="2">
        <v>3</v>
      </c>
      <c r="F58" s="2">
        <v>2</v>
      </c>
      <c r="G58" s="6">
        <v>2177</v>
      </c>
      <c r="H58" s="2" t="s">
        <v>48</v>
      </c>
    </row>
    <row r="59" spans="2:8" x14ac:dyDescent="0.25">
      <c r="B59" s="2">
        <v>55</v>
      </c>
      <c r="C59" s="2" t="s">
        <v>104</v>
      </c>
      <c r="D59" s="7">
        <v>525850</v>
      </c>
      <c r="E59" s="2">
        <v>3</v>
      </c>
      <c r="F59" s="2">
        <v>3</v>
      </c>
      <c r="G59" s="6">
        <v>2739</v>
      </c>
      <c r="H59" s="2" t="s">
        <v>58</v>
      </c>
    </row>
    <row r="60" spans="2:8" x14ac:dyDescent="0.25">
      <c r="B60" s="2">
        <v>56</v>
      </c>
      <c r="C60" s="2" t="s">
        <v>105</v>
      </c>
      <c r="D60" s="7">
        <v>770316</v>
      </c>
      <c r="E60" s="2">
        <v>1</v>
      </c>
      <c r="F60" s="2">
        <v>2</v>
      </c>
      <c r="G60" s="6">
        <v>1163</v>
      </c>
      <c r="H60" s="2" t="s">
        <v>48</v>
      </c>
    </row>
    <row r="61" spans="2:8" x14ac:dyDescent="0.25">
      <c r="B61" s="2">
        <v>57</v>
      </c>
      <c r="C61" s="2" t="s">
        <v>106</v>
      </c>
      <c r="D61" s="7">
        <v>654299</v>
      </c>
      <c r="E61" s="2">
        <v>1</v>
      </c>
      <c r="F61" s="2">
        <v>1</v>
      </c>
      <c r="G61" s="6">
        <v>796</v>
      </c>
      <c r="H61" s="2" t="s">
        <v>58</v>
      </c>
    </row>
    <row r="62" spans="2:8" x14ac:dyDescent="0.25">
      <c r="B62" s="2">
        <v>58</v>
      </c>
      <c r="C62" s="2" t="s">
        <v>107</v>
      </c>
      <c r="D62" s="7">
        <v>627513</v>
      </c>
      <c r="E62" s="2">
        <v>3</v>
      </c>
      <c r="F62" s="2">
        <v>3</v>
      </c>
      <c r="G62" s="6">
        <v>2497</v>
      </c>
      <c r="H62" s="2" t="s">
        <v>150</v>
      </c>
    </row>
    <row r="63" spans="2:8" x14ac:dyDescent="0.25">
      <c r="B63" s="2">
        <v>59</v>
      </c>
      <c r="C63" s="2" t="s">
        <v>108</v>
      </c>
      <c r="D63" s="7">
        <v>353164</v>
      </c>
      <c r="E63" s="2">
        <v>4</v>
      </c>
      <c r="F63" s="2">
        <v>4</v>
      </c>
      <c r="G63" s="6">
        <v>3183</v>
      </c>
      <c r="H63" s="2" t="s">
        <v>58</v>
      </c>
    </row>
    <row r="64" spans="2:8" x14ac:dyDescent="0.25">
      <c r="B64" s="2">
        <v>60</v>
      </c>
      <c r="C64" s="2" t="s">
        <v>109</v>
      </c>
      <c r="D64" s="7">
        <v>215489</v>
      </c>
      <c r="E64" s="2">
        <v>3</v>
      </c>
      <c r="F64" s="2">
        <v>4</v>
      </c>
      <c r="G64" s="6">
        <v>2484</v>
      </c>
      <c r="H64" s="2" t="s">
        <v>51</v>
      </c>
    </row>
    <row r="65" spans="2:8" x14ac:dyDescent="0.25">
      <c r="B65" s="2">
        <v>61</v>
      </c>
      <c r="C65" s="2" t="s">
        <v>110</v>
      </c>
      <c r="D65" s="7">
        <v>251223</v>
      </c>
      <c r="E65" s="2">
        <v>2</v>
      </c>
      <c r="F65" s="2">
        <v>3</v>
      </c>
      <c r="G65" s="6">
        <v>1846</v>
      </c>
      <c r="H65" s="2" t="s">
        <v>58</v>
      </c>
    </row>
    <row r="66" spans="2:8" x14ac:dyDescent="0.25">
      <c r="B66" s="2">
        <v>62</v>
      </c>
      <c r="C66" s="2" t="s">
        <v>111</v>
      </c>
      <c r="D66" s="7">
        <v>449056</v>
      </c>
      <c r="E66" s="2">
        <v>4</v>
      </c>
      <c r="F66" s="2">
        <v>1</v>
      </c>
      <c r="G66" s="6">
        <v>2652</v>
      </c>
      <c r="H66" s="2" t="s">
        <v>48</v>
      </c>
    </row>
    <row r="67" spans="2:8" x14ac:dyDescent="0.25">
      <c r="B67" s="2">
        <v>63</v>
      </c>
      <c r="C67" s="2" t="s">
        <v>112</v>
      </c>
      <c r="D67" s="7">
        <v>423316</v>
      </c>
      <c r="E67" s="2">
        <v>1</v>
      </c>
      <c r="F67" s="2">
        <v>1</v>
      </c>
      <c r="G67" s="6">
        <v>766</v>
      </c>
      <c r="H67" s="2" t="s">
        <v>58</v>
      </c>
    </row>
    <row r="68" spans="2:8" x14ac:dyDescent="0.25">
      <c r="B68" s="2">
        <v>64</v>
      </c>
      <c r="C68" s="2" t="s">
        <v>113</v>
      </c>
      <c r="D68" s="7">
        <v>708873</v>
      </c>
      <c r="E68" s="2">
        <v>3</v>
      </c>
      <c r="F68" s="2">
        <v>3</v>
      </c>
      <c r="G68" s="6">
        <v>2412</v>
      </c>
      <c r="H68" s="2" t="s">
        <v>48</v>
      </c>
    </row>
    <row r="69" spans="2:8" x14ac:dyDescent="0.25">
      <c r="B69" s="2">
        <v>65</v>
      </c>
      <c r="C69" s="2" t="s">
        <v>114</v>
      </c>
      <c r="D69" s="7">
        <v>440628</v>
      </c>
      <c r="E69" s="2">
        <v>4</v>
      </c>
      <c r="F69" s="2">
        <v>3</v>
      </c>
      <c r="G69" s="6">
        <v>2958</v>
      </c>
      <c r="H69" s="2" t="s">
        <v>48</v>
      </c>
    </row>
    <row r="70" spans="2:8" x14ac:dyDescent="0.25">
      <c r="B70" s="2">
        <v>66</v>
      </c>
      <c r="C70" s="2" t="s">
        <v>115</v>
      </c>
      <c r="D70" s="7">
        <v>692722</v>
      </c>
      <c r="E70" s="2">
        <v>3</v>
      </c>
      <c r="F70" s="2">
        <v>1</v>
      </c>
      <c r="G70" s="6">
        <v>1877</v>
      </c>
      <c r="H70" s="2" t="s">
        <v>48</v>
      </c>
    </row>
    <row r="71" spans="2:8" x14ac:dyDescent="0.25">
      <c r="B71" s="2">
        <v>67</v>
      </c>
      <c r="C71" s="2" t="s">
        <v>116</v>
      </c>
      <c r="D71" s="7">
        <v>407539</v>
      </c>
      <c r="E71" s="2">
        <v>1</v>
      </c>
      <c r="F71" s="2">
        <v>2</v>
      </c>
      <c r="G71" s="6">
        <v>1026</v>
      </c>
      <c r="H71" s="2" t="s">
        <v>48</v>
      </c>
    </row>
    <row r="72" spans="2:8" x14ac:dyDescent="0.25">
      <c r="B72" s="2">
        <v>68</v>
      </c>
      <c r="C72" s="2" t="s">
        <v>117</v>
      </c>
      <c r="D72" s="7">
        <v>675773</v>
      </c>
      <c r="E72" s="2">
        <v>3</v>
      </c>
      <c r="F72" s="2">
        <v>3</v>
      </c>
      <c r="G72" s="6">
        <v>2729</v>
      </c>
      <c r="H72" s="2" t="s">
        <v>51</v>
      </c>
    </row>
    <row r="73" spans="2:8" x14ac:dyDescent="0.25">
      <c r="B73" s="2">
        <v>69</v>
      </c>
      <c r="C73" s="2" t="s">
        <v>118</v>
      </c>
      <c r="D73" s="7">
        <v>758315</v>
      </c>
      <c r="E73" s="2">
        <v>4</v>
      </c>
      <c r="F73" s="2">
        <v>3</v>
      </c>
      <c r="G73" s="6">
        <v>3063</v>
      </c>
      <c r="H73" s="2" t="s">
        <v>51</v>
      </c>
    </row>
    <row r="74" spans="2:8" x14ac:dyDescent="0.25">
      <c r="B74" s="2">
        <v>70</v>
      </c>
      <c r="C74" s="2" t="s">
        <v>119</v>
      </c>
      <c r="D74" s="7">
        <v>376554</v>
      </c>
      <c r="E74" s="2">
        <v>4</v>
      </c>
      <c r="F74" s="2">
        <v>2</v>
      </c>
      <c r="G74" s="6">
        <v>3037</v>
      </c>
      <c r="H74" s="2" t="s">
        <v>51</v>
      </c>
    </row>
    <row r="75" spans="2:8" x14ac:dyDescent="0.25">
      <c r="B75" s="2">
        <v>71</v>
      </c>
      <c r="C75" s="2" t="s">
        <v>120</v>
      </c>
      <c r="D75" s="7">
        <v>269643</v>
      </c>
      <c r="E75" s="2">
        <v>3</v>
      </c>
      <c r="F75" s="2">
        <v>2</v>
      </c>
      <c r="G75" s="6">
        <v>2059</v>
      </c>
      <c r="H75" s="2" t="s">
        <v>48</v>
      </c>
    </row>
    <row r="76" spans="2:8" x14ac:dyDescent="0.25">
      <c r="B76" s="2">
        <v>72</v>
      </c>
      <c r="C76" s="2" t="s">
        <v>121</v>
      </c>
      <c r="D76" s="7">
        <v>591775</v>
      </c>
      <c r="E76" s="2">
        <v>1</v>
      </c>
      <c r="F76" s="2">
        <v>2</v>
      </c>
      <c r="G76" s="6">
        <v>1396</v>
      </c>
      <c r="H76" s="2" t="s">
        <v>48</v>
      </c>
    </row>
    <row r="77" spans="2:8" x14ac:dyDescent="0.25">
      <c r="B77" s="2">
        <v>73</v>
      </c>
      <c r="C77" s="2" t="s">
        <v>122</v>
      </c>
      <c r="D77" s="7">
        <v>630511</v>
      </c>
      <c r="E77" s="2">
        <v>1</v>
      </c>
      <c r="F77" s="2">
        <v>2</v>
      </c>
      <c r="G77" s="6">
        <v>1372</v>
      </c>
      <c r="H77" s="2" t="s">
        <v>58</v>
      </c>
    </row>
    <row r="78" spans="2:8" x14ac:dyDescent="0.25">
      <c r="B78" s="2">
        <v>74</v>
      </c>
      <c r="C78" s="2" t="s">
        <v>123</v>
      </c>
      <c r="D78" s="7">
        <v>631976</v>
      </c>
      <c r="E78" s="2">
        <v>2</v>
      </c>
      <c r="F78" s="2">
        <v>1</v>
      </c>
      <c r="G78" s="6">
        <v>1482</v>
      </c>
      <c r="H78" s="2" t="s">
        <v>51</v>
      </c>
    </row>
    <row r="79" spans="2:8" x14ac:dyDescent="0.25">
      <c r="B79" s="2">
        <v>75</v>
      </c>
      <c r="C79" s="2" t="s">
        <v>124</v>
      </c>
      <c r="D79" s="7">
        <v>354543</v>
      </c>
      <c r="E79" s="2">
        <v>4</v>
      </c>
      <c r="F79" s="2">
        <v>4</v>
      </c>
      <c r="G79" s="6">
        <v>3219</v>
      </c>
      <c r="H79" s="2" t="s">
        <v>48</v>
      </c>
    </row>
    <row r="80" spans="2:8" x14ac:dyDescent="0.25">
      <c r="B80" s="2">
        <v>76</v>
      </c>
      <c r="C80" s="2" t="s">
        <v>125</v>
      </c>
      <c r="D80" s="7">
        <v>539234</v>
      </c>
      <c r="E80" s="2">
        <v>3</v>
      </c>
      <c r="F80" s="2">
        <v>1</v>
      </c>
      <c r="G80" s="6">
        <v>2152</v>
      </c>
      <c r="H80" s="2" t="s">
        <v>48</v>
      </c>
    </row>
    <row r="81" spans="2:8" x14ac:dyDescent="0.25">
      <c r="B81" s="2">
        <v>77</v>
      </c>
      <c r="C81" s="2" t="s">
        <v>126</v>
      </c>
      <c r="D81" s="7">
        <v>333450</v>
      </c>
      <c r="E81" s="2">
        <v>3</v>
      </c>
      <c r="F81" s="2">
        <v>3</v>
      </c>
      <c r="G81" s="6">
        <v>2668</v>
      </c>
      <c r="H81" s="2" t="s">
        <v>51</v>
      </c>
    </row>
    <row r="82" spans="2:8" x14ac:dyDescent="0.25">
      <c r="B82" s="2">
        <v>78</v>
      </c>
      <c r="C82" s="2" t="s">
        <v>127</v>
      </c>
      <c r="D82" s="7">
        <v>737081</v>
      </c>
      <c r="E82" s="2">
        <v>4</v>
      </c>
      <c r="F82" s="2">
        <v>3</v>
      </c>
      <c r="G82" s="6">
        <v>3090</v>
      </c>
      <c r="H82" s="2" t="s">
        <v>48</v>
      </c>
    </row>
    <row r="83" spans="2:8" x14ac:dyDescent="0.25">
      <c r="B83" s="2">
        <v>79</v>
      </c>
      <c r="C83" s="2" t="s">
        <v>128</v>
      </c>
      <c r="D83" s="7">
        <v>540942</v>
      </c>
      <c r="E83" s="2">
        <v>1</v>
      </c>
      <c r="F83" s="2">
        <v>1</v>
      </c>
      <c r="G83" s="6">
        <v>894</v>
      </c>
      <c r="H83" s="2" t="s">
        <v>51</v>
      </c>
    </row>
    <row r="84" spans="2:8" x14ac:dyDescent="0.25">
      <c r="B84" s="2">
        <v>80</v>
      </c>
      <c r="C84" s="2" t="s">
        <v>129</v>
      </c>
      <c r="D84" s="7">
        <v>240497</v>
      </c>
      <c r="E84" s="2">
        <v>2</v>
      </c>
      <c r="F84" s="2">
        <v>2</v>
      </c>
      <c r="G84" s="6">
        <v>1558</v>
      </c>
      <c r="H84" s="2" t="s">
        <v>51</v>
      </c>
    </row>
    <row r="85" spans="2:8" x14ac:dyDescent="0.25">
      <c r="B85" s="2">
        <v>81</v>
      </c>
      <c r="C85" s="2" t="s">
        <v>130</v>
      </c>
      <c r="D85" s="7">
        <v>233875</v>
      </c>
      <c r="E85" s="2">
        <v>3</v>
      </c>
      <c r="F85" s="2">
        <v>2</v>
      </c>
      <c r="G85" s="6">
        <v>2223</v>
      </c>
      <c r="H85" s="2" t="s">
        <v>51</v>
      </c>
    </row>
    <row r="86" spans="2:8" x14ac:dyDescent="0.25">
      <c r="B86" s="2">
        <v>82</v>
      </c>
      <c r="C86" s="2" t="s">
        <v>131</v>
      </c>
      <c r="D86" s="7">
        <v>521329</v>
      </c>
      <c r="E86" s="2">
        <v>2</v>
      </c>
      <c r="F86" s="2">
        <v>1</v>
      </c>
      <c r="G86" s="6">
        <v>1637</v>
      </c>
      <c r="H86" s="2" t="s">
        <v>48</v>
      </c>
    </row>
    <row r="87" spans="2:8" x14ac:dyDescent="0.25">
      <c r="B87" s="2">
        <v>83</v>
      </c>
      <c r="C87" s="2" t="s">
        <v>132</v>
      </c>
      <c r="D87" s="7">
        <v>463164</v>
      </c>
      <c r="E87" s="2">
        <v>1</v>
      </c>
      <c r="F87" s="2">
        <v>2</v>
      </c>
      <c r="G87" s="6">
        <v>1419</v>
      </c>
      <c r="H87" s="2" t="s">
        <v>48</v>
      </c>
    </row>
    <row r="88" spans="2:8" x14ac:dyDescent="0.25">
      <c r="B88" s="2">
        <v>84</v>
      </c>
      <c r="C88" s="2" t="s">
        <v>133</v>
      </c>
      <c r="D88" s="7">
        <v>326436</v>
      </c>
      <c r="E88" s="2">
        <v>3</v>
      </c>
      <c r="F88" s="2">
        <v>4</v>
      </c>
      <c r="G88" s="6">
        <v>2899</v>
      </c>
      <c r="H88" s="2" t="s">
        <v>48</v>
      </c>
    </row>
    <row r="89" spans="2:8" x14ac:dyDescent="0.25">
      <c r="B89" s="2">
        <v>85</v>
      </c>
      <c r="C89" s="2" t="s">
        <v>134</v>
      </c>
      <c r="D89" s="7">
        <v>680857</v>
      </c>
      <c r="E89" s="2">
        <v>3</v>
      </c>
      <c r="F89" s="2">
        <v>1</v>
      </c>
      <c r="G89" s="6">
        <v>2092</v>
      </c>
      <c r="H89" s="2" t="s">
        <v>58</v>
      </c>
    </row>
    <row r="90" spans="2:8" x14ac:dyDescent="0.25">
      <c r="B90" s="2">
        <v>86</v>
      </c>
      <c r="C90" s="2" t="s">
        <v>135</v>
      </c>
      <c r="D90" s="7">
        <v>387418</v>
      </c>
      <c r="E90" s="2">
        <v>4</v>
      </c>
      <c r="F90" s="2">
        <v>1</v>
      </c>
      <c r="G90" s="6">
        <v>2334</v>
      </c>
      <c r="H90" s="2" t="s">
        <v>51</v>
      </c>
    </row>
    <row r="91" spans="2:8" x14ac:dyDescent="0.25">
      <c r="B91" s="2">
        <v>87</v>
      </c>
      <c r="C91" s="2" t="s">
        <v>136</v>
      </c>
      <c r="D91" s="7">
        <v>660014</v>
      </c>
      <c r="E91" s="2">
        <v>4</v>
      </c>
      <c r="F91" s="2">
        <v>5</v>
      </c>
      <c r="G91" s="6">
        <v>3672</v>
      </c>
      <c r="H91" s="2" t="s">
        <v>51</v>
      </c>
    </row>
    <row r="92" spans="2:8" x14ac:dyDescent="0.25">
      <c r="B92" s="2">
        <v>88</v>
      </c>
      <c r="C92" s="2" t="s">
        <v>137</v>
      </c>
      <c r="D92" s="7">
        <v>359583</v>
      </c>
      <c r="E92" s="2">
        <v>2</v>
      </c>
      <c r="F92" s="2">
        <v>2</v>
      </c>
      <c r="G92" s="6">
        <v>1940</v>
      </c>
      <c r="H92" s="2" t="s">
        <v>58</v>
      </c>
    </row>
    <row r="93" spans="2:8" x14ac:dyDescent="0.25">
      <c r="B93" s="2">
        <v>89</v>
      </c>
      <c r="C93" s="2" t="s">
        <v>138</v>
      </c>
      <c r="D93" s="7">
        <v>757681</v>
      </c>
      <c r="E93" s="2">
        <v>3</v>
      </c>
      <c r="F93" s="2">
        <v>2</v>
      </c>
      <c r="G93" s="6">
        <v>2379</v>
      </c>
      <c r="H93" s="2" t="s">
        <v>51</v>
      </c>
    </row>
    <row r="94" spans="2:8" x14ac:dyDescent="0.25">
      <c r="B94" s="2">
        <v>90</v>
      </c>
      <c r="C94" s="2" t="s">
        <v>139</v>
      </c>
      <c r="D94" s="7">
        <v>428235</v>
      </c>
      <c r="E94" s="2">
        <v>4</v>
      </c>
      <c r="F94" s="2">
        <v>3</v>
      </c>
      <c r="G94" s="6">
        <v>2884</v>
      </c>
      <c r="H94" s="2" t="s">
        <v>51</v>
      </c>
    </row>
    <row r="95" spans="2:8" x14ac:dyDescent="0.25">
      <c r="B95" s="2">
        <v>91</v>
      </c>
      <c r="C95" s="2" t="s">
        <v>140</v>
      </c>
      <c r="D95" s="7">
        <v>532801</v>
      </c>
      <c r="E95" s="2">
        <v>2</v>
      </c>
      <c r="F95" s="2">
        <v>3</v>
      </c>
      <c r="G95" s="6">
        <v>1843</v>
      </c>
      <c r="H95" s="2" t="s">
        <v>48</v>
      </c>
    </row>
    <row r="96" spans="2:8" x14ac:dyDescent="0.25">
      <c r="B96" s="2">
        <v>92</v>
      </c>
      <c r="C96" s="2" t="s">
        <v>141</v>
      </c>
      <c r="D96" s="7">
        <v>368932</v>
      </c>
      <c r="E96" s="2">
        <v>4</v>
      </c>
      <c r="F96" s="2">
        <v>3</v>
      </c>
      <c r="G96" s="6">
        <v>3003</v>
      </c>
      <c r="H96" s="2" t="s">
        <v>51</v>
      </c>
    </row>
    <row r="97" spans="2:8" x14ac:dyDescent="0.25">
      <c r="B97" s="2">
        <v>93</v>
      </c>
      <c r="C97" s="2" t="s">
        <v>142</v>
      </c>
      <c r="D97" s="7">
        <v>488372</v>
      </c>
      <c r="E97" s="2">
        <v>1</v>
      </c>
      <c r="F97" s="2">
        <v>2</v>
      </c>
      <c r="G97" s="6">
        <v>1174</v>
      </c>
      <c r="H97" s="2" t="s">
        <v>48</v>
      </c>
    </row>
    <row r="98" spans="2:8" x14ac:dyDescent="0.25">
      <c r="B98" s="2">
        <v>94</v>
      </c>
      <c r="C98" s="2" t="s">
        <v>143</v>
      </c>
      <c r="D98" s="7">
        <v>744819</v>
      </c>
      <c r="E98" s="2">
        <v>1</v>
      </c>
      <c r="F98" s="2">
        <v>2</v>
      </c>
      <c r="G98" s="6">
        <v>1023</v>
      </c>
      <c r="H98" s="2" t="s">
        <v>51</v>
      </c>
    </row>
    <row r="99" spans="2:8" x14ac:dyDescent="0.25">
      <c r="B99" s="2">
        <v>95</v>
      </c>
      <c r="C99" s="2" t="s">
        <v>144</v>
      </c>
      <c r="D99" s="7">
        <v>766861</v>
      </c>
      <c r="E99" s="2">
        <v>2</v>
      </c>
      <c r="F99" s="2">
        <v>2</v>
      </c>
      <c r="G99" s="6">
        <v>1831</v>
      </c>
      <c r="H99" s="2" t="s">
        <v>51</v>
      </c>
    </row>
    <row r="100" spans="2:8" x14ac:dyDescent="0.25">
      <c r="B100" s="2">
        <v>96</v>
      </c>
      <c r="C100" s="2" t="s">
        <v>145</v>
      </c>
      <c r="D100" s="7">
        <v>454745</v>
      </c>
      <c r="E100" s="2">
        <v>1</v>
      </c>
      <c r="F100" s="2">
        <v>1</v>
      </c>
      <c r="G100" s="6">
        <v>1240</v>
      </c>
      <c r="H100" s="2" t="s">
        <v>58</v>
      </c>
    </row>
    <row r="101" spans="2:8" x14ac:dyDescent="0.25">
      <c r="B101" s="2">
        <v>97</v>
      </c>
      <c r="C101" s="2" t="s">
        <v>146</v>
      </c>
      <c r="D101" s="7">
        <v>506100</v>
      </c>
      <c r="E101" s="2">
        <v>3</v>
      </c>
      <c r="F101" s="2">
        <v>3</v>
      </c>
      <c r="G101" s="6">
        <v>2258</v>
      </c>
      <c r="H101" s="2" t="s">
        <v>51</v>
      </c>
    </row>
    <row r="102" spans="2:8" x14ac:dyDescent="0.25">
      <c r="B102" s="2">
        <v>98</v>
      </c>
      <c r="C102" s="2" t="s">
        <v>147</v>
      </c>
      <c r="D102" s="7">
        <v>677321</v>
      </c>
      <c r="E102" s="2">
        <v>4</v>
      </c>
      <c r="F102" s="2">
        <v>2</v>
      </c>
      <c r="G102" s="6">
        <v>2732</v>
      </c>
      <c r="H102" s="2" t="s">
        <v>51</v>
      </c>
    </row>
    <row r="103" spans="2:8" x14ac:dyDescent="0.25">
      <c r="B103" s="2">
        <v>99</v>
      </c>
      <c r="C103" s="2" t="s">
        <v>148</v>
      </c>
      <c r="D103" s="7">
        <v>429427</v>
      </c>
      <c r="E103" s="2">
        <v>4</v>
      </c>
      <c r="F103" s="2">
        <v>4</v>
      </c>
      <c r="G103" s="6">
        <v>3168</v>
      </c>
      <c r="H103" s="2" t="s">
        <v>48</v>
      </c>
    </row>
    <row r="104" spans="2:8" x14ac:dyDescent="0.25">
      <c r="B104" s="2">
        <v>100</v>
      </c>
      <c r="C104" s="2" t="s">
        <v>149</v>
      </c>
      <c r="D104" s="7">
        <v>786517</v>
      </c>
      <c r="E104" s="2">
        <v>2</v>
      </c>
      <c r="F104" s="2">
        <v>3</v>
      </c>
      <c r="G104" s="6">
        <v>1928</v>
      </c>
      <c r="H104" s="2" t="s">
        <v>48</v>
      </c>
    </row>
  </sheetData>
  <hyperlinks>
    <hyperlink ref="M6" r:id="rId1" xr:uid="{4205471C-8A55-45C0-901D-DF3951267E8A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35D4C-11F8-4AF0-A59C-50BA6629AF03}">
  <dimension ref="B2:O16"/>
  <sheetViews>
    <sheetView showGridLines="0" workbookViewId="0">
      <selection activeCell="B7" sqref="B7"/>
    </sheetView>
  </sheetViews>
  <sheetFormatPr defaultColWidth="8.85546875" defaultRowHeight="15" x14ac:dyDescent="0.25"/>
  <cols>
    <col min="2" max="3" width="10.7109375" customWidth="1"/>
    <col min="5" max="5" width="10.7109375" customWidth="1"/>
    <col min="13" max="13" width="10" customWidth="1"/>
  </cols>
  <sheetData>
    <row r="2" spans="2:15" x14ac:dyDescent="0.25">
      <c r="B2" s="3" t="s">
        <v>178</v>
      </c>
      <c r="M2" t="s">
        <v>177</v>
      </c>
    </row>
    <row r="4" spans="2:15" x14ac:dyDescent="0.25">
      <c r="B4" s="5" t="s">
        <v>46</v>
      </c>
      <c r="C4" s="5" t="s">
        <v>159</v>
      </c>
      <c r="E4" s="1" t="s">
        <v>179</v>
      </c>
      <c r="G4" s="1" t="s">
        <v>153</v>
      </c>
      <c r="M4" s="2" t="str" cm="1">
        <f t="array" ref="M4:M6">_xlfn.DROP(_xlfn.TRIMRANGE($E:$E),1)</f>
        <v>Product A</v>
      </c>
      <c r="O4" s="2" t="str" cm="1">
        <f t="array" ref="O4:O8">_xlfn.DROP(_xlfn.TRIMRANGE($G:$G),1)</f>
        <v>Red</v>
      </c>
    </row>
    <row r="5" spans="2:15" x14ac:dyDescent="0.25">
      <c r="B5" s="2" t="s">
        <v>45</v>
      </c>
      <c r="C5" s="2" t="s">
        <v>154</v>
      </c>
      <c r="E5" s="2" t="s">
        <v>45</v>
      </c>
      <c r="G5" s="2" t="s">
        <v>154</v>
      </c>
      <c r="M5" s="2" t="str">
        <v>Product B</v>
      </c>
      <c r="O5" s="2" t="str">
        <v>Blue</v>
      </c>
    </row>
    <row r="6" spans="2:15" x14ac:dyDescent="0.25">
      <c r="B6" s="2" t="s">
        <v>44</v>
      </c>
      <c r="C6" s="2" t="s">
        <v>156</v>
      </c>
      <c r="E6" s="2" t="s">
        <v>44</v>
      </c>
      <c r="G6" s="2" t="s">
        <v>155</v>
      </c>
      <c r="I6" s="9" t="s">
        <v>186</v>
      </c>
      <c r="M6" s="2" t="str">
        <v>Product C</v>
      </c>
      <c r="O6" s="2" t="str">
        <v>Green</v>
      </c>
    </row>
    <row r="7" spans="2:15" x14ac:dyDescent="0.25">
      <c r="B7" s="2" t="s">
        <v>43</v>
      </c>
      <c r="C7" s="2"/>
      <c r="E7" s="2" t="s">
        <v>43</v>
      </c>
      <c r="G7" s="2" t="s">
        <v>156</v>
      </c>
      <c r="O7" s="2" t="str">
        <v>White</v>
      </c>
    </row>
    <row r="8" spans="2:15" x14ac:dyDescent="0.25">
      <c r="B8" s="2"/>
      <c r="C8" s="2"/>
      <c r="G8" s="2" t="s">
        <v>157</v>
      </c>
      <c r="O8" s="2" t="str">
        <v>Black</v>
      </c>
    </row>
    <row r="9" spans="2:15" x14ac:dyDescent="0.25">
      <c r="B9" s="2"/>
      <c r="C9" s="2"/>
      <c r="G9" s="2" t="s">
        <v>158</v>
      </c>
    </row>
    <row r="10" spans="2:15" x14ac:dyDescent="0.25">
      <c r="B10" s="2"/>
      <c r="C10" s="2"/>
    </row>
    <row r="11" spans="2:15" x14ac:dyDescent="0.25">
      <c r="B11" s="2"/>
      <c r="C11" s="2"/>
    </row>
    <row r="12" spans="2:15" x14ac:dyDescent="0.25">
      <c r="B12" s="2"/>
      <c r="C12" s="2"/>
    </row>
    <row r="13" spans="2:15" x14ac:dyDescent="0.25">
      <c r="B13" s="2"/>
      <c r="C13" s="2"/>
    </row>
    <row r="14" spans="2:15" x14ac:dyDescent="0.25">
      <c r="B14" s="2"/>
      <c r="C14" s="2"/>
    </row>
    <row r="15" spans="2:15" x14ac:dyDescent="0.25">
      <c r="B15" s="2"/>
      <c r="C15" s="2"/>
    </row>
    <row r="16" spans="2:15" x14ac:dyDescent="0.25">
      <c r="B16" s="2"/>
      <c r="C16" s="2"/>
    </row>
  </sheetData>
  <dataValidations count="2">
    <dataValidation type="list" allowBlank="1" showInputMessage="1" showErrorMessage="1" sqref="C5:C16" xr:uid="{ECB18FDE-E427-40E8-B901-B755EE10D49E}">
      <formula1>_xlfn.DROP(_xlfn.TRIMRANGE($G:$G),1)</formula1>
    </dataValidation>
    <dataValidation type="list" allowBlank="1" showInputMessage="1" showErrorMessage="1" sqref="B5:B16" xr:uid="{13D0B5BC-44E8-4C99-8427-57C414F1B6ED}">
      <formula1>_xlfn.DROP(_xlfn.TRIMRANGE($E:$E),1)</formula1>
    </dataValidation>
  </dataValidations>
  <hyperlinks>
    <hyperlink ref="I6" r:id="rId1" xr:uid="{3D4EB2A3-020C-4F4A-AFEC-F913E1D44385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54EC7-B461-481C-9345-0B897062B657}">
  <dimension ref="B2:G16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11.140625" customWidth="1"/>
  </cols>
  <sheetData>
    <row r="2" spans="2:7" x14ac:dyDescent="0.25">
      <c r="B2" s="3" t="s">
        <v>180</v>
      </c>
      <c r="D2" s="3"/>
    </row>
    <row r="4" spans="2:7" x14ac:dyDescent="0.25">
      <c r="B4" s="5" t="s">
        <v>181</v>
      </c>
      <c r="D4" s="1" t="s">
        <v>184</v>
      </c>
    </row>
    <row r="5" spans="2:7" x14ac:dyDescent="0.25">
      <c r="B5" s="2" t="s">
        <v>169</v>
      </c>
      <c r="D5" s="2" cm="1">
        <f t="array" ref="D5:D15">LEN(B5:B15)</f>
        <v>4</v>
      </c>
    </row>
    <row r="6" spans="2:7" x14ac:dyDescent="0.25">
      <c r="B6" s="2" t="s">
        <v>168</v>
      </c>
      <c r="D6" s="2">
        <v>3</v>
      </c>
      <c r="G6" s="9" t="s">
        <v>186</v>
      </c>
    </row>
    <row r="7" spans="2:7" x14ac:dyDescent="0.25">
      <c r="B7" s="2" t="s">
        <v>172</v>
      </c>
      <c r="D7" s="2">
        <v>6</v>
      </c>
    </row>
    <row r="8" spans="2:7" x14ac:dyDescent="0.25">
      <c r="B8" s="2" t="s">
        <v>167</v>
      </c>
      <c r="D8" s="2">
        <v>3</v>
      </c>
    </row>
    <row r="9" spans="2:7" x14ac:dyDescent="0.25">
      <c r="B9" s="2" t="s">
        <v>174</v>
      </c>
      <c r="D9" s="2">
        <v>8</v>
      </c>
    </row>
    <row r="10" spans="2:7" x14ac:dyDescent="0.25">
      <c r="B10" s="2" t="s">
        <v>170</v>
      </c>
      <c r="D10" s="2">
        <v>3</v>
      </c>
    </row>
    <row r="11" spans="2:7" x14ac:dyDescent="0.25">
      <c r="B11" s="2" t="s">
        <v>171</v>
      </c>
      <c r="D11" s="2">
        <v>4</v>
      </c>
    </row>
    <row r="12" spans="2:7" x14ac:dyDescent="0.25">
      <c r="B12" s="2" t="s">
        <v>175</v>
      </c>
      <c r="D12" s="2">
        <v>5</v>
      </c>
    </row>
    <row r="13" spans="2:7" x14ac:dyDescent="0.25">
      <c r="B13" s="2" t="s">
        <v>173</v>
      </c>
      <c r="D13" s="2">
        <v>5</v>
      </c>
    </row>
    <row r="14" spans="2:7" x14ac:dyDescent="0.25">
      <c r="B14" s="2" t="s">
        <v>176</v>
      </c>
      <c r="D14" s="2">
        <v>9</v>
      </c>
    </row>
    <row r="15" spans="2:7" x14ac:dyDescent="0.25">
      <c r="B15" s="2" t="s">
        <v>182</v>
      </c>
      <c r="D15" s="2">
        <v>6</v>
      </c>
    </row>
    <row r="16" spans="2:7" x14ac:dyDescent="0.25">
      <c r="B16" s="2" t="s">
        <v>183</v>
      </c>
      <c r="D16" s="2"/>
    </row>
  </sheetData>
  <sortState xmlns:xlrd2="http://schemas.microsoft.com/office/spreadsheetml/2017/richdata2" ref="B5:B15">
    <sortCondition ref="B5:B15"/>
  </sortState>
  <phoneticPr fontId="3" type="noConversion"/>
  <hyperlinks>
    <hyperlink ref="G6" r:id="rId1" xr:uid="{76644993-5FA5-4F6F-B329-3D93E0FBC639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29403-C40F-4EE0-B2A7-8FDF41706D89}">
  <dimension ref="B2:G16"/>
  <sheetViews>
    <sheetView showGridLines="0" workbookViewId="0">
      <selection activeCell="E5" sqref="E5"/>
    </sheetView>
  </sheetViews>
  <sheetFormatPr defaultColWidth="8.85546875" defaultRowHeight="15" x14ac:dyDescent="0.25"/>
  <cols>
    <col min="2" max="2" width="11.140625" customWidth="1"/>
  </cols>
  <sheetData>
    <row r="2" spans="2:7" x14ac:dyDescent="0.25">
      <c r="B2" s="3" t="s">
        <v>180</v>
      </c>
      <c r="D2" s="3"/>
    </row>
    <row r="4" spans="2:7" x14ac:dyDescent="0.25">
      <c r="B4" s="5" t="s">
        <v>181</v>
      </c>
      <c r="D4" s="1" t="s">
        <v>184</v>
      </c>
      <c r="E4" s="1" t="s">
        <v>185</v>
      </c>
    </row>
    <row r="5" spans="2:7" x14ac:dyDescent="0.25">
      <c r="B5" s="2" t="s">
        <v>169</v>
      </c>
      <c r="D5" s="2" cm="1">
        <f t="array" ref="D5:D15">LEN(B5:B15)</f>
        <v>4</v>
      </c>
      <c r="E5" s="2" cm="1">
        <f t="array" ref="E5:E16">LEN(_xlfn.DROP(_xlfn.TRIMRANGE(B:B),3))</f>
        <v>4</v>
      </c>
    </row>
    <row r="6" spans="2:7" x14ac:dyDescent="0.25">
      <c r="B6" s="2" t="s">
        <v>168</v>
      </c>
      <c r="D6" s="2">
        <v>3</v>
      </c>
      <c r="E6" s="2">
        <v>3</v>
      </c>
      <c r="G6" s="9" t="s">
        <v>186</v>
      </c>
    </row>
    <row r="7" spans="2:7" x14ac:dyDescent="0.25">
      <c r="B7" s="2" t="s">
        <v>172</v>
      </c>
      <c r="D7" s="2">
        <v>6</v>
      </c>
      <c r="E7" s="2">
        <v>6</v>
      </c>
    </row>
    <row r="8" spans="2:7" x14ac:dyDescent="0.25">
      <c r="B8" s="2" t="s">
        <v>167</v>
      </c>
      <c r="D8" s="2">
        <v>3</v>
      </c>
      <c r="E8" s="2">
        <v>3</v>
      </c>
    </row>
    <row r="9" spans="2:7" x14ac:dyDescent="0.25">
      <c r="B9" s="2" t="s">
        <v>174</v>
      </c>
      <c r="D9" s="2">
        <v>8</v>
      </c>
      <c r="E9" s="2">
        <v>8</v>
      </c>
    </row>
    <row r="10" spans="2:7" x14ac:dyDescent="0.25">
      <c r="B10" s="2" t="s">
        <v>170</v>
      </c>
      <c r="D10" s="2">
        <v>3</v>
      </c>
      <c r="E10" s="2">
        <v>3</v>
      </c>
    </row>
    <row r="11" spans="2:7" x14ac:dyDescent="0.25">
      <c r="B11" s="2" t="s">
        <v>171</v>
      </c>
      <c r="D11" s="2">
        <v>4</v>
      </c>
      <c r="E11" s="2">
        <v>4</v>
      </c>
    </row>
    <row r="12" spans="2:7" x14ac:dyDescent="0.25">
      <c r="B12" s="2" t="s">
        <v>175</v>
      </c>
      <c r="D12" s="2">
        <v>5</v>
      </c>
      <c r="E12" s="2">
        <v>5</v>
      </c>
    </row>
    <row r="13" spans="2:7" x14ac:dyDescent="0.25">
      <c r="B13" s="2" t="s">
        <v>173</v>
      </c>
      <c r="D13" s="2">
        <v>5</v>
      </c>
      <c r="E13" s="2">
        <v>5</v>
      </c>
    </row>
    <row r="14" spans="2:7" x14ac:dyDescent="0.25">
      <c r="B14" s="2" t="s">
        <v>176</v>
      </c>
      <c r="D14" s="2">
        <v>9</v>
      </c>
      <c r="E14" s="2">
        <v>9</v>
      </c>
    </row>
    <row r="15" spans="2:7" x14ac:dyDescent="0.25">
      <c r="B15" s="2" t="s">
        <v>182</v>
      </c>
      <c r="D15" s="2">
        <v>6</v>
      </c>
      <c r="E15" s="2">
        <v>6</v>
      </c>
    </row>
    <row r="16" spans="2:7" x14ac:dyDescent="0.25">
      <c r="B16" s="2" t="s">
        <v>183</v>
      </c>
      <c r="D16" s="2"/>
      <c r="E16" s="2">
        <v>5</v>
      </c>
    </row>
  </sheetData>
  <hyperlinks>
    <hyperlink ref="G6" r:id="rId1" xr:uid="{75EB0465-109E-4FE7-82C3-4A6B7BA21508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E6B8F-ACCC-4AF3-9B65-50D05931FF20}">
  <dimension ref="B3:K94"/>
  <sheetViews>
    <sheetView showGridLines="0" workbookViewId="0">
      <selection activeCell="B5" sqref="B5"/>
    </sheetView>
  </sheetViews>
  <sheetFormatPr defaultColWidth="8.85546875" defaultRowHeight="15" x14ac:dyDescent="0.25"/>
  <cols>
    <col min="3" max="3" width="15" bestFit="1" customWidth="1"/>
    <col min="8" max="8" width="12.42578125" bestFit="1" customWidth="1"/>
  </cols>
  <sheetData>
    <row r="3" spans="2:11" x14ac:dyDescent="0.25">
      <c r="B3" t="s">
        <v>151</v>
      </c>
    </row>
    <row r="5" spans="2:11" x14ac:dyDescent="0.25">
      <c r="B5" s="8">
        <v>11</v>
      </c>
      <c r="C5" s="2" t="s">
        <v>60</v>
      </c>
      <c r="D5" s="2">
        <v>341303</v>
      </c>
      <c r="E5" s="2">
        <v>3</v>
      </c>
      <c r="F5" s="2">
        <v>1</v>
      </c>
      <c r="G5" s="2">
        <v>2158</v>
      </c>
      <c r="H5" s="2" t="s">
        <v>58</v>
      </c>
    </row>
    <row r="6" spans="2:11" x14ac:dyDescent="0.25">
      <c r="B6" s="8">
        <v>12</v>
      </c>
      <c r="C6" s="2" t="s">
        <v>61</v>
      </c>
      <c r="D6" s="2">
        <v>250047</v>
      </c>
      <c r="E6" s="2">
        <v>1</v>
      </c>
      <c r="F6" s="2">
        <v>1</v>
      </c>
      <c r="G6" s="2">
        <v>1229</v>
      </c>
      <c r="H6" s="2" t="s">
        <v>48</v>
      </c>
    </row>
    <row r="7" spans="2:11" x14ac:dyDescent="0.25">
      <c r="B7" s="8">
        <v>13</v>
      </c>
      <c r="C7" s="2" t="s">
        <v>62</v>
      </c>
      <c r="D7" s="2">
        <v>674974</v>
      </c>
      <c r="E7" s="2">
        <v>4</v>
      </c>
      <c r="F7" s="2">
        <v>2</v>
      </c>
      <c r="G7" s="2">
        <v>2605</v>
      </c>
      <c r="H7" s="2" t="s">
        <v>48</v>
      </c>
      <c r="K7" s="9" t="s">
        <v>186</v>
      </c>
    </row>
    <row r="8" spans="2:11" x14ac:dyDescent="0.25">
      <c r="B8" s="8">
        <v>14</v>
      </c>
      <c r="C8" s="2" t="s">
        <v>63</v>
      </c>
      <c r="D8" s="2">
        <v>283345</v>
      </c>
      <c r="E8" s="2">
        <v>3</v>
      </c>
      <c r="F8" s="2">
        <v>2</v>
      </c>
      <c r="G8" s="2">
        <v>2137</v>
      </c>
      <c r="H8" s="2" t="s">
        <v>58</v>
      </c>
    </row>
    <row r="9" spans="2:11" x14ac:dyDescent="0.25">
      <c r="B9" s="8">
        <v>15</v>
      </c>
      <c r="C9" s="2" t="s">
        <v>64</v>
      </c>
      <c r="D9" s="2">
        <v>537564</v>
      </c>
      <c r="E9" s="2">
        <v>4</v>
      </c>
      <c r="F9" s="2">
        <v>5</v>
      </c>
      <c r="G9" s="2">
        <v>3270</v>
      </c>
      <c r="H9" s="2" t="s">
        <v>48</v>
      </c>
    </row>
    <row r="10" spans="2:11" x14ac:dyDescent="0.25">
      <c r="B10" s="8">
        <v>16</v>
      </c>
      <c r="C10" s="2" t="s">
        <v>65</v>
      </c>
      <c r="D10" s="2">
        <v>738721</v>
      </c>
      <c r="E10" s="2">
        <v>2</v>
      </c>
      <c r="F10" s="2">
        <v>1</v>
      </c>
      <c r="G10" s="2">
        <v>1641</v>
      </c>
      <c r="H10" s="2" t="s">
        <v>51</v>
      </c>
    </row>
    <row r="11" spans="2:11" x14ac:dyDescent="0.25">
      <c r="B11" s="8">
        <v>17</v>
      </c>
      <c r="C11" s="2" t="s">
        <v>66</v>
      </c>
      <c r="D11" s="2">
        <v>433522</v>
      </c>
      <c r="E11" s="2">
        <v>1</v>
      </c>
      <c r="F11" s="2">
        <v>2</v>
      </c>
      <c r="G11" s="2">
        <v>1295</v>
      </c>
      <c r="H11" s="2" t="s">
        <v>48</v>
      </c>
    </row>
    <row r="12" spans="2:11" x14ac:dyDescent="0.25">
      <c r="B12" s="8">
        <v>18</v>
      </c>
      <c r="C12" s="2" t="s">
        <v>67</v>
      </c>
      <c r="D12" s="2">
        <v>789259</v>
      </c>
      <c r="E12" s="2">
        <v>4</v>
      </c>
      <c r="F12" s="2">
        <v>3</v>
      </c>
      <c r="G12" s="2">
        <v>3212</v>
      </c>
      <c r="H12" s="2" t="s">
        <v>48</v>
      </c>
    </row>
    <row r="13" spans="2:11" x14ac:dyDescent="0.25">
      <c r="B13" s="8">
        <v>19</v>
      </c>
      <c r="C13" s="2" t="s">
        <v>68</v>
      </c>
      <c r="D13" s="2">
        <v>673609</v>
      </c>
      <c r="E13" s="2">
        <v>4</v>
      </c>
      <c r="F13" s="2">
        <v>4</v>
      </c>
      <c r="G13" s="2">
        <v>3494</v>
      </c>
      <c r="H13" s="2" t="s">
        <v>51</v>
      </c>
    </row>
    <row r="14" spans="2:11" x14ac:dyDescent="0.25">
      <c r="B14" s="8">
        <v>20</v>
      </c>
      <c r="C14" s="2" t="s">
        <v>69</v>
      </c>
      <c r="D14" s="2">
        <v>466637</v>
      </c>
      <c r="E14" s="2">
        <v>3</v>
      </c>
      <c r="F14" s="2">
        <v>2</v>
      </c>
      <c r="G14" s="2">
        <v>2259</v>
      </c>
      <c r="H14" s="2" t="s">
        <v>58</v>
      </c>
    </row>
    <row r="15" spans="2:11" x14ac:dyDescent="0.25">
      <c r="B15" s="8">
        <v>21</v>
      </c>
      <c r="C15" s="2" t="s">
        <v>70</v>
      </c>
      <c r="D15" s="2">
        <v>726907</v>
      </c>
      <c r="E15" s="2">
        <v>4</v>
      </c>
      <c r="F15" s="2">
        <v>2</v>
      </c>
      <c r="G15" s="2">
        <v>2725</v>
      </c>
      <c r="H15" s="2" t="s">
        <v>51</v>
      </c>
    </row>
    <row r="16" spans="2:11" x14ac:dyDescent="0.25">
      <c r="B16" s="8">
        <v>22</v>
      </c>
      <c r="C16" s="2" t="s">
        <v>71</v>
      </c>
      <c r="D16" s="2">
        <v>534687</v>
      </c>
      <c r="E16" s="2">
        <v>1</v>
      </c>
      <c r="F16" s="2">
        <v>1</v>
      </c>
      <c r="G16" s="2">
        <v>978</v>
      </c>
      <c r="H16" s="2" t="s">
        <v>51</v>
      </c>
    </row>
    <row r="17" spans="2:8" x14ac:dyDescent="0.25">
      <c r="B17" s="8">
        <v>23</v>
      </c>
      <c r="C17" s="2" t="s">
        <v>72</v>
      </c>
      <c r="D17" s="2">
        <v>249637</v>
      </c>
      <c r="E17" s="2">
        <v>4</v>
      </c>
      <c r="F17" s="2">
        <v>2</v>
      </c>
      <c r="G17" s="2">
        <v>3002</v>
      </c>
      <c r="H17" s="2" t="s">
        <v>58</v>
      </c>
    </row>
    <row r="18" spans="2:8" x14ac:dyDescent="0.25">
      <c r="B18" s="8">
        <v>24</v>
      </c>
      <c r="C18" s="2" t="s">
        <v>73</v>
      </c>
      <c r="D18" s="2">
        <v>277338</v>
      </c>
      <c r="E18" s="2">
        <v>3</v>
      </c>
      <c r="F18" s="2">
        <v>2</v>
      </c>
      <c r="G18" s="2">
        <v>2494</v>
      </c>
      <c r="H18" s="2" t="s">
        <v>48</v>
      </c>
    </row>
    <row r="19" spans="2:8" x14ac:dyDescent="0.25">
      <c r="B19" s="8">
        <v>25</v>
      </c>
      <c r="C19" s="2" t="s">
        <v>74</v>
      </c>
      <c r="D19" s="2">
        <v>595292</v>
      </c>
      <c r="E19" s="2">
        <v>4</v>
      </c>
      <c r="F19" s="2">
        <v>4</v>
      </c>
      <c r="G19" s="2">
        <v>3106</v>
      </c>
      <c r="H19" s="2" t="s">
        <v>58</v>
      </c>
    </row>
    <row r="20" spans="2:8" x14ac:dyDescent="0.25">
      <c r="B20" s="8">
        <v>26</v>
      </c>
      <c r="C20" s="2" t="s">
        <v>75</v>
      </c>
      <c r="D20" s="2">
        <v>308863</v>
      </c>
      <c r="E20" s="2">
        <v>1</v>
      </c>
      <c r="F20" s="2">
        <v>1</v>
      </c>
      <c r="G20" s="2">
        <v>923</v>
      </c>
      <c r="H20" s="2" t="s">
        <v>48</v>
      </c>
    </row>
    <row r="21" spans="2:8" x14ac:dyDescent="0.25">
      <c r="B21" s="8">
        <v>27</v>
      </c>
      <c r="C21" s="2" t="s">
        <v>76</v>
      </c>
      <c r="D21" s="2">
        <v>602582</v>
      </c>
      <c r="E21" s="2">
        <v>4</v>
      </c>
      <c r="F21" s="2">
        <v>4</v>
      </c>
      <c r="G21" s="2">
        <v>3139</v>
      </c>
      <c r="H21" s="2" t="s">
        <v>48</v>
      </c>
    </row>
    <row r="22" spans="2:8" x14ac:dyDescent="0.25">
      <c r="B22" s="8">
        <v>28</v>
      </c>
      <c r="C22" s="2" t="s">
        <v>77</v>
      </c>
      <c r="D22" s="2">
        <v>639768</v>
      </c>
      <c r="E22" s="2">
        <v>3</v>
      </c>
      <c r="F22" s="2">
        <v>2</v>
      </c>
      <c r="G22" s="2">
        <v>2184</v>
      </c>
      <c r="H22" s="2" t="s">
        <v>51</v>
      </c>
    </row>
    <row r="23" spans="2:8" x14ac:dyDescent="0.25">
      <c r="B23" s="8">
        <v>29</v>
      </c>
      <c r="C23" s="2" t="s">
        <v>78</v>
      </c>
      <c r="D23" s="2">
        <v>638094</v>
      </c>
      <c r="E23" s="2">
        <v>2</v>
      </c>
      <c r="F23" s="2">
        <v>3</v>
      </c>
      <c r="G23" s="2">
        <v>1931</v>
      </c>
      <c r="H23" s="2" t="s">
        <v>48</v>
      </c>
    </row>
    <row r="24" spans="2:8" x14ac:dyDescent="0.25">
      <c r="B24" s="8">
        <v>30</v>
      </c>
      <c r="C24" s="2" t="s">
        <v>79</v>
      </c>
      <c r="D24" s="2">
        <v>435139</v>
      </c>
      <c r="E24" s="2">
        <v>4</v>
      </c>
      <c r="F24" s="2">
        <v>3</v>
      </c>
      <c r="G24" s="2">
        <v>3190</v>
      </c>
      <c r="H24" s="2" t="s">
        <v>58</v>
      </c>
    </row>
    <row r="25" spans="2:8" x14ac:dyDescent="0.25">
      <c r="B25" s="8">
        <v>31</v>
      </c>
      <c r="C25" s="2" t="s">
        <v>80</v>
      </c>
      <c r="D25" s="2">
        <v>684397</v>
      </c>
      <c r="E25" s="2">
        <v>2</v>
      </c>
      <c r="F25" s="2">
        <v>2</v>
      </c>
      <c r="G25" s="2">
        <v>1818</v>
      </c>
      <c r="H25" s="2" t="s">
        <v>51</v>
      </c>
    </row>
    <row r="26" spans="2:8" x14ac:dyDescent="0.25">
      <c r="B26" s="8">
        <v>32</v>
      </c>
      <c r="C26" s="2" t="s">
        <v>81</v>
      </c>
      <c r="D26" s="2">
        <v>364104</v>
      </c>
      <c r="E26" s="2">
        <v>2</v>
      </c>
      <c r="F26" s="2">
        <v>1</v>
      </c>
      <c r="G26" s="2">
        <v>1705</v>
      </c>
      <c r="H26" s="2" t="s">
        <v>48</v>
      </c>
    </row>
    <row r="27" spans="2:8" x14ac:dyDescent="0.25">
      <c r="B27" s="8">
        <v>33</v>
      </c>
      <c r="C27" s="2" t="s">
        <v>82</v>
      </c>
      <c r="D27" s="2">
        <v>327208</v>
      </c>
      <c r="E27" s="2">
        <v>4</v>
      </c>
      <c r="F27" s="2">
        <v>5</v>
      </c>
      <c r="G27" s="2">
        <v>3519</v>
      </c>
      <c r="H27" s="2" t="s">
        <v>48</v>
      </c>
    </row>
    <row r="28" spans="2:8" x14ac:dyDescent="0.25">
      <c r="B28" s="8">
        <v>34</v>
      </c>
      <c r="C28" s="2" t="s">
        <v>83</v>
      </c>
      <c r="D28" s="2">
        <v>633559</v>
      </c>
      <c r="E28" s="2">
        <v>4</v>
      </c>
      <c r="F28" s="2">
        <v>2</v>
      </c>
      <c r="G28" s="2">
        <v>2650</v>
      </c>
      <c r="H28" s="2" t="s">
        <v>58</v>
      </c>
    </row>
    <row r="29" spans="2:8" x14ac:dyDescent="0.25">
      <c r="B29" s="8">
        <v>35</v>
      </c>
      <c r="C29" s="2" t="s">
        <v>84</v>
      </c>
      <c r="D29" s="2">
        <v>619993</v>
      </c>
      <c r="E29" s="2">
        <v>1</v>
      </c>
      <c r="F29" s="2">
        <v>1</v>
      </c>
      <c r="G29" s="2">
        <v>1009</v>
      </c>
      <c r="H29" s="2" t="s">
        <v>51</v>
      </c>
    </row>
    <row r="30" spans="2:8" x14ac:dyDescent="0.25">
      <c r="B30" s="8">
        <v>36</v>
      </c>
      <c r="C30" s="2" t="s">
        <v>85</v>
      </c>
      <c r="D30" s="2">
        <v>705151</v>
      </c>
      <c r="E30" s="2">
        <v>2</v>
      </c>
      <c r="F30" s="2">
        <v>1</v>
      </c>
      <c r="G30" s="2">
        <v>1296</v>
      </c>
      <c r="H30" s="2" t="s">
        <v>58</v>
      </c>
    </row>
    <row r="31" spans="2:8" x14ac:dyDescent="0.25">
      <c r="B31" s="8">
        <v>37</v>
      </c>
      <c r="C31" s="2" t="s">
        <v>86</v>
      </c>
      <c r="D31" s="2">
        <v>758887</v>
      </c>
      <c r="E31" s="2">
        <v>3</v>
      </c>
      <c r="F31" s="2">
        <v>3</v>
      </c>
      <c r="G31" s="2">
        <v>2354</v>
      </c>
      <c r="H31" s="2" t="s">
        <v>51</v>
      </c>
    </row>
    <row r="32" spans="2:8" x14ac:dyDescent="0.25">
      <c r="B32" s="8">
        <v>38</v>
      </c>
      <c r="C32" s="2" t="s">
        <v>87</v>
      </c>
      <c r="D32" s="2">
        <v>541979</v>
      </c>
      <c r="E32" s="2">
        <v>3</v>
      </c>
      <c r="F32" s="2">
        <v>4</v>
      </c>
      <c r="G32" s="2">
        <v>2951</v>
      </c>
      <c r="H32" s="2" t="s">
        <v>48</v>
      </c>
    </row>
    <row r="33" spans="2:8" x14ac:dyDescent="0.25">
      <c r="B33" s="8">
        <v>39</v>
      </c>
      <c r="C33" s="2" t="s">
        <v>88</v>
      </c>
      <c r="D33" s="2">
        <v>505141</v>
      </c>
      <c r="E33" s="2">
        <v>2</v>
      </c>
      <c r="F33" s="2">
        <v>1</v>
      </c>
      <c r="G33" s="2">
        <v>1561</v>
      </c>
      <c r="H33" s="2" t="s">
        <v>48</v>
      </c>
    </row>
    <row r="34" spans="2:8" x14ac:dyDescent="0.25">
      <c r="B34" s="8">
        <v>40</v>
      </c>
      <c r="C34" s="2" t="s">
        <v>89</v>
      </c>
      <c r="D34" s="2">
        <v>453599</v>
      </c>
      <c r="E34" s="2">
        <v>1</v>
      </c>
      <c r="F34" s="2">
        <v>1</v>
      </c>
      <c r="G34" s="2">
        <v>1080</v>
      </c>
      <c r="H34" s="2" t="s">
        <v>48</v>
      </c>
    </row>
    <row r="35" spans="2:8" x14ac:dyDescent="0.25">
      <c r="B35" s="8">
        <v>41</v>
      </c>
      <c r="C35" s="2" t="s">
        <v>90</v>
      </c>
      <c r="D35" s="2">
        <v>363125</v>
      </c>
      <c r="E35" s="2">
        <v>4</v>
      </c>
      <c r="F35" s="2">
        <v>2</v>
      </c>
      <c r="G35" s="2">
        <v>2683</v>
      </c>
      <c r="H35" s="2" t="s">
        <v>51</v>
      </c>
    </row>
    <row r="36" spans="2:8" x14ac:dyDescent="0.25">
      <c r="B36" s="8">
        <v>42</v>
      </c>
      <c r="C36" s="2" t="s">
        <v>91</v>
      </c>
      <c r="D36" s="2">
        <v>610911</v>
      </c>
      <c r="E36" s="2">
        <v>2</v>
      </c>
      <c r="F36" s="2">
        <v>1</v>
      </c>
      <c r="G36" s="2">
        <v>1431</v>
      </c>
      <c r="H36" s="2" t="s">
        <v>48</v>
      </c>
    </row>
    <row r="37" spans="2:8" x14ac:dyDescent="0.25">
      <c r="B37" s="8">
        <v>43</v>
      </c>
      <c r="C37" s="2" t="s">
        <v>92</v>
      </c>
      <c r="D37" s="2">
        <v>411025</v>
      </c>
      <c r="E37" s="2">
        <v>1</v>
      </c>
      <c r="F37" s="2">
        <v>2</v>
      </c>
      <c r="G37" s="2">
        <v>1373</v>
      </c>
      <c r="H37" s="2" t="s">
        <v>58</v>
      </c>
    </row>
    <row r="38" spans="2:8" x14ac:dyDescent="0.25">
      <c r="B38" s="8">
        <v>44</v>
      </c>
      <c r="C38" s="2" t="s">
        <v>93</v>
      </c>
      <c r="D38" s="2">
        <v>557273</v>
      </c>
      <c r="E38" s="2">
        <v>1</v>
      </c>
      <c r="F38" s="2">
        <v>1</v>
      </c>
      <c r="G38" s="2">
        <v>1018</v>
      </c>
      <c r="H38" s="2" t="s">
        <v>48</v>
      </c>
    </row>
    <row r="39" spans="2:8" x14ac:dyDescent="0.25">
      <c r="B39" s="8">
        <v>45</v>
      </c>
      <c r="C39" s="2" t="s">
        <v>94</v>
      </c>
      <c r="D39" s="2">
        <v>515513</v>
      </c>
      <c r="E39" s="2">
        <v>2</v>
      </c>
      <c r="F39" s="2">
        <v>2</v>
      </c>
      <c r="G39" s="2">
        <v>1881</v>
      </c>
      <c r="H39" s="2" t="s">
        <v>51</v>
      </c>
    </row>
    <row r="40" spans="2:8" x14ac:dyDescent="0.25">
      <c r="B40" s="8">
        <v>46</v>
      </c>
      <c r="C40" s="2" t="s">
        <v>95</v>
      </c>
      <c r="D40" s="2">
        <v>389378</v>
      </c>
      <c r="E40" s="2">
        <v>3</v>
      </c>
      <c r="F40" s="2">
        <v>4</v>
      </c>
      <c r="G40" s="2">
        <v>2928</v>
      </c>
      <c r="H40" s="2" t="s">
        <v>48</v>
      </c>
    </row>
    <row r="41" spans="2:8" x14ac:dyDescent="0.25">
      <c r="B41" s="8">
        <v>47</v>
      </c>
      <c r="C41" s="2" t="s">
        <v>96</v>
      </c>
      <c r="D41" s="2">
        <v>424645</v>
      </c>
      <c r="E41" s="2">
        <v>2</v>
      </c>
      <c r="F41" s="2">
        <v>3</v>
      </c>
      <c r="G41" s="2">
        <v>1770</v>
      </c>
      <c r="H41" s="2" t="s">
        <v>48</v>
      </c>
    </row>
    <row r="42" spans="2:8" x14ac:dyDescent="0.25">
      <c r="B42" s="8">
        <v>48</v>
      </c>
      <c r="C42" s="2" t="s">
        <v>97</v>
      </c>
      <c r="D42" s="2">
        <v>799813</v>
      </c>
      <c r="E42" s="2">
        <v>2</v>
      </c>
      <c r="F42" s="2">
        <v>2</v>
      </c>
      <c r="G42" s="2">
        <v>1817</v>
      </c>
      <c r="H42" s="2" t="s">
        <v>48</v>
      </c>
    </row>
    <row r="43" spans="2:8" x14ac:dyDescent="0.25">
      <c r="B43" s="8">
        <v>49</v>
      </c>
      <c r="C43" s="2" t="s">
        <v>98</v>
      </c>
      <c r="D43" s="2">
        <v>514130</v>
      </c>
      <c r="E43" s="2">
        <v>2</v>
      </c>
      <c r="F43" s="2">
        <v>3</v>
      </c>
      <c r="G43" s="2">
        <v>2006</v>
      </c>
      <c r="H43" s="2" t="s">
        <v>48</v>
      </c>
    </row>
    <row r="44" spans="2:8" x14ac:dyDescent="0.25">
      <c r="B44" s="8">
        <v>50</v>
      </c>
      <c r="C44" s="2" t="s">
        <v>99</v>
      </c>
      <c r="D44" s="2">
        <v>564013</v>
      </c>
      <c r="E44" s="2">
        <v>1</v>
      </c>
      <c r="F44" s="2">
        <v>2</v>
      </c>
      <c r="G44" s="2">
        <v>1265</v>
      </c>
      <c r="H44" s="2" t="s">
        <v>58</v>
      </c>
    </row>
    <row r="45" spans="2:8" x14ac:dyDescent="0.25">
      <c r="B45" s="8">
        <v>51</v>
      </c>
      <c r="C45" s="2" t="s">
        <v>100</v>
      </c>
      <c r="D45" s="2">
        <v>425555</v>
      </c>
      <c r="E45" s="2">
        <v>2</v>
      </c>
      <c r="F45" s="2">
        <v>1</v>
      </c>
      <c r="G45" s="2">
        <v>1708</v>
      </c>
      <c r="H45" s="2" t="s">
        <v>48</v>
      </c>
    </row>
    <row r="46" spans="2:8" x14ac:dyDescent="0.25">
      <c r="B46" s="8">
        <v>52</v>
      </c>
      <c r="C46" s="2" t="s">
        <v>101</v>
      </c>
      <c r="D46" s="2">
        <v>679568</v>
      </c>
      <c r="E46" s="2">
        <v>1</v>
      </c>
      <c r="F46" s="2">
        <v>1</v>
      </c>
      <c r="G46" s="2">
        <v>898</v>
      </c>
      <c r="H46" s="2" t="s">
        <v>51</v>
      </c>
    </row>
    <row r="47" spans="2:8" x14ac:dyDescent="0.25">
      <c r="B47" s="8">
        <v>53</v>
      </c>
      <c r="C47" s="2" t="s">
        <v>102</v>
      </c>
      <c r="D47" s="2">
        <v>257265</v>
      </c>
      <c r="E47" s="2">
        <v>2</v>
      </c>
      <c r="F47" s="2">
        <v>2</v>
      </c>
      <c r="G47" s="2">
        <v>1827</v>
      </c>
      <c r="H47" s="2" t="s">
        <v>48</v>
      </c>
    </row>
    <row r="48" spans="2:8" x14ac:dyDescent="0.25">
      <c r="B48" s="8">
        <v>54</v>
      </c>
      <c r="C48" s="2" t="s">
        <v>103</v>
      </c>
      <c r="D48" s="2">
        <v>350743</v>
      </c>
      <c r="E48" s="2">
        <v>3</v>
      </c>
      <c r="F48" s="2">
        <v>2</v>
      </c>
      <c r="G48" s="2">
        <v>2177</v>
      </c>
      <c r="H48" s="2" t="s">
        <v>48</v>
      </c>
    </row>
    <row r="49" spans="2:8" x14ac:dyDescent="0.25">
      <c r="B49" s="8">
        <v>55</v>
      </c>
      <c r="C49" s="2" t="s">
        <v>104</v>
      </c>
      <c r="D49" s="2">
        <v>525850</v>
      </c>
      <c r="E49" s="2">
        <v>3</v>
      </c>
      <c r="F49" s="2">
        <v>3</v>
      </c>
      <c r="G49" s="2">
        <v>2739</v>
      </c>
      <c r="H49" s="2" t="s">
        <v>58</v>
      </c>
    </row>
    <row r="50" spans="2:8" x14ac:dyDescent="0.25">
      <c r="B50" s="8">
        <v>56</v>
      </c>
      <c r="C50" s="2" t="s">
        <v>105</v>
      </c>
      <c r="D50" s="2">
        <v>770316</v>
      </c>
      <c r="E50" s="2">
        <v>1</v>
      </c>
      <c r="F50" s="2">
        <v>2</v>
      </c>
      <c r="G50" s="2">
        <v>1163</v>
      </c>
      <c r="H50" s="2" t="s">
        <v>48</v>
      </c>
    </row>
    <row r="51" spans="2:8" x14ac:dyDescent="0.25">
      <c r="B51" s="8">
        <v>57</v>
      </c>
      <c r="C51" s="2" t="s">
        <v>106</v>
      </c>
      <c r="D51" s="2">
        <v>654299</v>
      </c>
      <c r="E51" s="2">
        <v>1</v>
      </c>
      <c r="F51" s="2">
        <v>1</v>
      </c>
      <c r="G51" s="2">
        <v>796</v>
      </c>
      <c r="H51" s="2" t="s">
        <v>58</v>
      </c>
    </row>
    <row r="52" spans="2:8" x14ac:dyDescent="0.25">
      <c r="B52" s="8">
        <v>58</v>
      </c>
      <c r="C52" s="2" t="s">
        <v>107</v>
      </c>
      <c r="D52" s="2">
        <v>627513</v>
      </c>
      <c r="E52" s="2">
        <v>3</v>
      </c>
      <c r="F52" s="2">
        <v>3</v>
      </c>
      <c r="G52" s="2">
        <v>2497</v>
      </c>
      <c r="H52" s="2" t="s">
        <v>150</v>
      </c>
    </row>
    <row r="53" spans="2:8" x14ac:dyDescent="0.25">
      <c r="B53" s="8">
        <v>59</v>
      </c>
      <c r="C53" s="2" t="s">
        <v>108</v>
      </c>
      <c r="D53" s="2">
        <v>353164</v>
      </c>
      <c r="E53" s="2">
        <v>4</v>
      </c>
      <c r="F53" s="2">
        <v>4</v>
      </c>
      <c r="G53" s="2">
        <v>3183</v>
      </c>
      <c r="H53" s="2" t="s">
        <v>58</v>
      </c>
    </row>
    <row r="54" spans="2:8" x14ac:dyDescent="0.25">
      <c r="B54" s="8">
        <v>60</v>
      </c>
      <c r="C54" s="2" t="s">
        <v>109</v>
      </c>
      <c r="D54" s="2">
        <v>215489</v>
      </c>
      <c r="E54" s="2">
        <v>3</v>
      </c>
      <c r="F54" s="2">
        <v>4</v>
      </c>
      <c r="G54" s="2">
        <v>2484</v>
      </c>
      <c r="H54" s="2" t="s">
        <v>51</v>
      </c>
    </row>
    <row r="55" spans="2:8" x14ac:dyDescent="0.25">
      <c r="B55" s="8">
        <v>61</v>
      </c>
      <c r="C55" s="2" t="s">
        <v>110</v>
      </c>
      <c r="D55" s="2">
        <v>251223</v>
      </c>
      <c r="E55" s="2">
        <v>2</v>
      </c>
      <c r="F55" s="2">
        <v>3</v>
      </c>
      <c r="G55" s="2">
        <v>1846</v>
      </c>
      <c r="H55" s="2" t="s">
        <v>58</v>
      </c>
    </row>
    <row r="56" spans="2:8" x14ac:dyDescent="0.25">
      <c r="B56" s="8">
        <v>62</v>
      </c>
      <c r="C56" s="2" t="s">
        <v>111</v>
      </c>
      <c r="D56" s="2">
        <v>449056</v>
      </c>
      <c r="E56" s="2">
        <v>4</v>
      </c>
      <c r="F56" s="2">
        <v>1</v>
      </c>
      <c r="G56" s="2">
        <v>2652</v>
      </c>
      <c r="H56" s="2" t="s">
        <v>48</v>
      </c>
    </row>
    <row r="57" spans="2:8" x14ac:dyDescent="0.25">
      <c r="B57" s="8">
        <v>63</v>
      </c>
      <c r="C57" s="2" t="s">
        <v>112</v>
      </c>
      <c r="D57" s="2">
        <v>423316</v>
      </c>
      <c r="E57" s="2">
        <v>1</v>
      </c>
      <c r="F57" s="2">
        <v>1</v>
      </c>
      <c r="G57" s="2">
        <v>766</v>
      </c>
      <c r="H57" s="2" t="s">
        <v>58</v>
      </c>
    </row>
    <row r="58" spans="2:8" x14ac:dyDescent="0.25">
      <c r="B58" s="8">
        <v>64</v>
      </c>
      <c r="C58" s="2" t="s">
        <v>113</v>
      </c>
      <c r="D58" s="2">
        <v>708873</v>
      </c>
      <c r="E58" s="2">
        <v>3</v>
      </c>
      <c r="F58" s="2">
        <v>3</v>
      </c>
      <c r="G58" s="2">
        <v>2412</v>
      </c>
      <c r="H58" s="2" t="s">
        <v>48</v>
      </c>
    </row>
    <row r="59" spans="2:8" x14ac:dyDescent="0.25">
      <c r="B59" s="8">
        <v>65</v>
      </c>
      <c r="C59" s="2" t="s">
        <v>114</v>
      </c>
      <c r="D59" s="2">
        <v>440628</v>
      </c>
      <c r="E59" s="2">
        <v>4</v>
      </c>
      <c r="F59" s="2">
        <v>3</v>
      </c>
      <c r="G59" s="2">
        <v>2958</v>
      </c>
      <c r="H59" s="2" t="s">
        <v>48</v>
      </c>
    </row>
    <row r="60" spans="2:8" x14ac:dyDescent="0.25">
      <c r="B60" s="8">
        <v>66</v>
      </c>
      <c r="C60" s="2" t="s">
        <v>115</v>
      </c>
      <c r="D60" s="2">
        <v>692722</v>
      </c>
      <c r="E60" s="2">
        <v>3</v>
      </c>
      <c r="F60" s="2">
        <v>1</v>
      </c>
      <c r="G60" s="2">
        <v>1877</v>
      </c>
      <c r="H60" s="2" t="s">
        <v>48</v>
      </c>
    </row>
    <row r="61" spans="2:8" x14ac:dyDescent="0.25">
      <c r="B61" s="8">
        <v>67</v>
      </c>
      <c r="C61" s="2" t="s">
        <v>116</v>
      </c>
      <c r="D61" s="2">
        <v>407539</v>
      </c>
      <c r="E61" s="2">
        <v>1</v>
      </c>
      <c r="F61" s="2">
        <v>2</v>
      </c>
      <c r="G61" s="2">
        <v>1026</v>
      </c>
      <c r="H61" s="2" t="s">
        <v>48</v>
      </c>
    </row>
    <row r="62" spans="2:8" x14ac:dyDescent="0.25">
      <c r="B62" s="8">
        <v>68</v>
      </c>
      <c r="C62" s="2" t="s">
        <v>117</v>
      </c>
      <c r="D62" s="2">
        <v>675773</v>
      </c>
      <c r="E62" s="2">
        <v>3</v>
      </c>
      <c r="F62" s="2">
        <v>3</v>
      </c>
      <c r="G62" s="2">
        <v>2729</v>
      </c>
      <c r="H62" s="2" t="s">
        <v>51</v>
      </c>
    </row>
    <row r="63" spans="2:8" x14ac:dyDescent="0.25">
      <c r="B63" s="8">
        <v>69</v>
      </c>
      <c r="C63" s="2" t="s">
        <v>118</v>
      </c>
      <c r="D63" s="2">
        <v>758315</v>
      </c>
      <c r="E63" s="2">
        <v>4</v>
      </c>
      <c r="F63" s="2">
        <v>3</v>
      </c>
      <c r="G63" s="2">
        <v>3063</v>
      </c>
      <c r="H63" s="2" t="s">
        <v>51</v>
      </c>
    </row>
    <row r="64" spans="2:8" x14ac:dyDescent="0.25">
      <c r="B64" s="8">
        <v>70</v>
      </c>
      <c r="C64" s="2" t="s">
        <v>119</v>
      </c>
      <c r="D64" s="2">
        <v>376554</v>
      </c>
      <c r="E64" s="2">
        <v>4</v>
      </c>
      <c r="F64" s="2">
        <v>2</v>
      </c>
      <c r="G64" s="2">
        <v>3037</v>
      </c>
      <c r="H64" s="2" t="s">
        <v>51</v>
      </c>
    </row>
    <row r="65" spans="2:8" x14ac:dyDescent="0.25">
      <c r="B65" s="8">
        <v>71</v>
      </c>
      <c r="C65" s="2" t="s">
        <v>120</v>
      </c>
      <c r="D65" s="2">
        <v>269643</v>
      </c>
      <c r="E65" s="2">
        <v>3</v>
      </c>
      <c r="F65" s="2">
        <v>2</v>
      </c>
      <c r="G65" s="2">
        <v>2059</v>
      </c>
      <c r="H65" s="2" t="s">
        <v>48</v>
      </c>
    </row>
    <row r="66" spans="2:8" x14ac:dyDescent="0.25">
      <c r="B66" s="8">
        <v>72</v>
      </c>
      <c r="C66" s="2" t="s">
        <v>121</v>
      </c>
      <c r="D66" s="2">
        <v>591775</v>
      </c>
      <c r="E66" s="2">
        <v>1</v>
      </c>
      <c r="F66" s="2">
        <v>2</v>
      </c>
      <c r="G66" s="2">
        <v>1396</v>
      </c>
      <c r="H66" s="2" t="s">
        <v>48</v>
      </c>
    </row>
    <row r="67" spans="2:8" x14ac:dyDescent="0.25">
      <c r="B67" s="8">
        <v>73</v>
      </c>
      <c r="C67" s="2" t="s">
        <v>122</v>
      </c>
      <c r="D67" s="2">
        <v>630511</v>
      </c>
      <c r="E67" s="2">
        <v>1</v>
      </c>
      <c r="F67" s="2">
        <v>2</v>
      </c>
      <c r="G67" s="2">
        <v>1372</v>
      </c>
      <c r="H67" s="2" t="s">
        <v>58</v>
      </c>
    </row>
    <row r="68" spans="2:8" x14ac:dyDescent="0.25">
      <c r="B68" s="8">
        <v>74</v>
      </c>
      <c r="C68" s="2" t="s">
        <v>123</v>
      </c>
      <c r="D68" s="2">
        <v>631976</v>
      </c>
      <c r="E68" s="2">
        <v>2</v>
      </c>
      <c r="F68" s="2">
        <v>1</v>
      </c>
      <c r="G68" s="2">
        <v>1482</v>
      </c>
      <c r="H68" s="2" t="s">
        <v>51</v>
      </c>
    </row>
    <row r="69" spans="2:8" x14ac:dyDescent="0.25">
      <c r="B69" s="8">
        <v>75</v>
      </c>
      <c r="C69" s="2" t="s">
        <v>124</v>
      </c>
      <c r="D69" s="2">
        <v>354543</v>
      </c>
      <c r="E69" s="2">
        <v>4</v>
      </c>
      <c r="F69" s="2">
        <v>4</v>
      </c>
      <c r="G69" s="2">
        <v>3219</v>
      </c>
      <c r="H69" s="2" t="s">
        <v>48</v>
      </c>
    </row>
    <row r="70" spans="2:8" x14ac:dyDescent="0.25">
      <c r="B70" s="8">
        <v>76</v>
      </c>
      <c r="C70" s="2" t="s">
        <v>125</v>
      </c>
      <c r="D70" s="2">
        <v>539234</v>
      </c>
      <c r="E70" s="2">
        <v>3</v>
      </c>
      <c r="F70" s="2">
        <v>1</v>
      </c>
      <c r="G70" s="2">
        <v>2152</v>
      </c>
      <c r="H70" s="2" t="s">
        <v>48</v>
      </c>
    </row>
    <row r="71" spans="2:8" x14ac:dyDescent="0.25">
      <c r="B71" s="8">
        <v>77</v>
      </c>
      <c r="C71" s="2" t="s">
        <v>126</v>
      </c>
      <c r="D71" s="2">
        <v>333450</v>
      </c>
      <c r="E71" s="2">
        <v>3</v>
      </c>
      <c r="F71" s="2">
        <v>3</v>
      </c>
      <c r="G71" s="2">
        <v>2668</v>
      </c>
      <c r="H71" s="2" t="s">
        <v>51</v>
      </c>
    </row>
    <row r="72" spans="2:8" x14ac:dyDescent="0.25">
      <c r="B72" s="8">
        <v>78</v>
      </c>
      <c r="C72" s="2" t="s">
        <v>127</v>
      </c>
      <c r="D72" s="2">
        <v>737081</v>
      </c>
      <c r="E72" s="2">
        <v>4</v>
      </c>
      <c r="F72" s="2">
        <v>3</v>
      </c>
      <c r="G72" s="2">
        <v>3090</v>
      </c>
      <c r="H72" s="2" t="s">
        <v>48</v>
      </c>
    </row>
    <row r="73" spans="2:8" x14ac:dyDescent="0.25">
      <c r="B73" s="8">
        <v>79</v>
      </c>
      <c r="C73" s="2" t="s">
        <v>128</v>
      </c>
      <c r="D73" s="2">
        <v>540942</v>
      </c>
      <c r="E73" s="2">
        <v>1</v>
      </c>
      <c r="F73" s="2">
        <v>1</v>
      </c>
      <c r="G73" s="2">
        <v>894</v>
      </c>
      <c r="H73" s="2" t="s">
        <v>51</v>
      </c>
    </row>
    <row r="74" spans="2:8" x14ac:dyDescent="0.25">
      <c r="B74" s="8">
        <v>80</v>
      </c>
      <c r="C74" s="2" t="s">
        <v>129</v>
      </c>
      <c r="D74" s="2">
        <v>240497</v>
      </c>
      <c r="E74" s="2">
        <v>2</v>
      </c>
      <c r="F74" s="2">
        <v>2</v>
      </c>
      <c r="G74" s="2">
        <v>1558</v>
      </c>
      <c r="H74" s="2" t="s">
        <v>51</v>
      </c>
    </row>
    <row r="75" spans="2:8" x14ac:dyDescent="0.25">
      <c r="B75" s="8">
        <v>81</v>
      </c>
      <c r="C75" s="2" t="s">
        <v>130</v>
      </c>
      <c r="D75" s="2">
        <v>233875</v>
      </c>
      <c r="E75" s="2">
        <v>3</v>
      </c>
      <c r="F75" s="2">
        <v>2</v>
      </c>
      <c r="G75" s="2">
        <v>2223</v>
      </c>
      <c r="H75" s="2" t="s">
        <v>51</v>
      </c>
    </row>
    <row r="76" spans="2:8" x14ac:dyDescent="0.25">
      <c r="B76" s="8">
        <v>82</v>
      </c>
      <c r="C76" s="2" t="s">
        <v>131</v>
      </c>
      <c r="D76" s="2">
        <v>521329</v>
      </c>
      <c r="E76" s="2">
        <v>2</v>
      </c>
      <c r="F76" s="2">
        <v>1</v>
      </c>
      <c r="G76" s="2">
        <v>1637</v>
      </c>
      <c r="H76" s="2" t="s">
        <v>48</v>
      </c>
    </row>
    <row r="77" spans="2:8" x14ac:dyDescent="0.25">
      <c r="B77" s="8">
        <v>83</v>
      </c>
      <c r="C77" s="2" t="s">
        <v>132</v>
      </c>
      <c r="D77" s="2">
        <v>463164</v>
      </c>
      <c r="E77" s="2">
        <v>1</v>
      </c>
      <c r="F77" s="2">
        <v>2</v>
      </c>
      <c r="G77" s="2">
        <v>1419</v>
      </c>
      <c r="H77" s="2" t="s">
        <v>48</v>
      </c>
    </row>
    <row r="78" spans="2:8" x14ac:dyDescent="0.25">
      <c r="B78" s="8">
        <v>84</v>
      </c>
      <c r="C78" s="2" t="s">
        <v>133</v>
      </c>
      <c r="D78" s="2">
        <v>326436</v>
      </c>
      <c r="E78" s="2">
        <v>3</v>
      </c>
      <c r="F78" s="2">
        <v>4</v>
      </c>
      <c r="G78" s="2">
        <v>2899</v>
      </c>
      <c r="H78" s="2" t="s">
        <v>48</v>
      </c>
    </row>
    <row r="79" spans="2:8" x14ac:dyDescent="0.25">
      <c r="B79" s="8">
        <v>85</v>
      </c>
      <c r="C79" s="2" t="s">
        <v>134</v>
      </c>
      <c r="D79" s="2">
        <v>680857</v>
      </c>
      <c r="E79" s="2">
        <v>3</v>
      </c>
      <c r="F79" s="2">
        <v>1</v>
      </c>
      <c r="G79" s="2">
        <v>2092</v>
      </c>
      <c r="H79" s="2" t="s">
        <v>58</v>
      </c>
    </row>
    <row r="80" spans="2:8" x14ac:dyDescent="0.25">
      <c r="B80" s="8">
        <v>86</v>
      </c>
      <c r="C80" s="2" t="s">
        <v>135</v>
      </c>
      <c r="D80" s="2">
        <v>387418</v>
      </c>
      <c r="E80" s="2">
        <v>4</v>
      </c>
      <c r="F80" s="2">
        <v>1</v>
      </c>
      <c r="G80" s="2">
        <v>2334</v>
      </c>
      <c r="H80" s="2" t="s">
        <v>51</v>
      </c>
    </row>
    <row r="81" spans="2:8" x14ac:dyDescent="0.25">
      <c r="B81" s="8">
        <v>87</v>
      </c>
      <c r="C81" s="2" t="s">
        <v>136</v>
      </c>
      <c r="D81" s="2">
        <v>660014</v>
      </c>
      <c r="E81" s="2">
        <v>4</v>
      </c>
      <c r="F81" s="2">
        <v>5</v>
      </c>
      <c r="G81" s="2">
        <v>3672</v>
      </c>
      <c r="H81" s="2" t="s">
        <v>51</v>
      </c>
    </row>
    <row r="82" spans="2:8" x14ac:dyDescent="0.25">
      <c r="B82" s="8">
        <v>88</v>
      </c>
      <c r="C82" s="2" t="s">
        <v>137</v>
      </c>
      <c r="D82" s="2">
        <v>359583</v>
      </c>
      <c r="E82" s="2">
        <v>2</v>
      </c>
      <c r="F82" s="2">
        <v>2</v>
      </c>
      <c r="G82" s="2">
        <v>1940</v>
      </c>
      <c r="H82" s="2" t="s">
        <v>58</v>
      </c>
    </row>
    <row r="83" spans="2:8" x14ac:dyDescent="0.25">
      <c r="B83" s="8">
        <v>89</v>
      </c>
      <c r="C83" s="2" t="s">
        <v>138</v>
      </c>
      <c r="D83" s="2">
        <v>757681</v>
      </c>
      <c r="E83" s="2">
        <v>3</v>
      </c>
      <c r="F83" s="2">
        <v>2</v>
      </c>
      <c r="G83" s="2">
        <v>2379</v>
      </c>
      <c r="H83" s="2" t="s">
        <v>51</v>
      </c>
    </row>
    <row r="84" spans="2:8" x14ac:dyDescent="0.25">
      <c r="B84" s="8">
        <v>90</v>
      </c>
      <c r="C84" s="2" t="s">
        <v>139</v>
      </c>
      <c r="D84" s="2">
        <v>428235</v>
      </c>
      <c r="E84" s="2">
        <v>4</v>
      </c>
      <c r="F84" s="2">
        <v>3</v>
      </c>
      <c r="G84" s="2">
        <v>2884</v>
      </c>
      <c r="H84" s="2" t="s">
        <v>51</v>
      </c>
    </row>
    <row r="85" spans="2:8" x14ac:dyDescent="0.25">
      <c r="B85" s="8">
        <v>91</v>
      </c>
      <c r="C85" s="2" t="s">
        <v>140</v>
      </c>
      <c r="D85" s="2">
        <v>532801</v>
      </c>
      <c r="E85" s="2">
        <v>2</v>
      </c>
      <c r="F85" s="2">
        <v>3</v>
      </c>
      <c r="G85" s="2">
        <v>1843</v>
      </c>
      <c r="H85" s="2" t="s">
        <v>48</v>
      </c>
    </row>
    <row r="86" spans="2:8" x14ac:dyDescent="0.25">
      <c r="B86" s="8">
        <v>92</v>
      </c>
      <c r="C86" s="2" t="s">
        <v>141</v>
      </c>
      <c r="D86" s="2">
        <v>368932</v>
      </c>
      <c r="E86" s="2">
        <v>4</v>
      </c>
      <c r="F86" s="2">
        <v>3</v>
      </c>
      <c r="G86" s="2">
        <v>3003</v>
      </c>
      <c r="H86" s="2" t="s">
        <v>51</v>
      </c>
    </row>
    <row r="87" spans="2:8" x14ac:dyDescent="0.25">
      <c r="B87" s="8">
        <v>93</v>
      </c>
      <c r="C87" s="2" t="s">
        <v>142</v>
      </c>
      <c r="D87" s="2">
        <v>488372</v>
      </c>
      <c r="E87" s="2">
        <v>1</v>
      </c>
      <c r="F87" s="2">
        <v>2</v>
      </c>
      <c r="G87" s="2">
        <v>1174</v>
      </c>
      <c r="H87" s="2" t="s">
        <v>48</v>
      </c>
    </row>
    <row r="88" spans="2:8" x14ac:dyDescent="0.25">
      <c r="B88" s="8">
        <v>94</v>
      </c>
      <c r="C88" s="2" t="s">
        <v>143</v>
      </c>
      <c r="D88" s="2">
        <v>744819</v>
      </c>
      <c r="E88" s="2">
        <v>1</v>
      </c>
      <c r="F88" s="2">
        <v>2</v>
      </c>
      <c r="G88" s="2">
        <v>1023</v>
      </c>
      <c r="H88" s="2" t="s">
        <v>51</v>
      </c>
    </row>
    <row r="89" spans="2:8" x14ac:dyDescent="0.25">
      <c r="B89" s="8">
        <v>95</v>
      </c>
      <c r="C89" s="2" t="s">
        <v>144</v>
      </c>
      <c r="D89" s="2">
        <v>766861</v>
      </c>
      <c r="E89" s="2">
        <v>2</v>
      </c>
      <c r="F89" s="2">
        <v>2</v>
      </c>
      <c r="G89" s="2">
        <v>1831</v>
      </c>
      <c r="H89" s="2" t="s">
        <v>51</v>
      </c>
    </row>
    <row r="90" spans="2:8" x14ac:dyDescent="0.25">
      <c r="B90" s="8">
        <v>96</v>
      </c>
      <c r="C90" s="2" t="s">
        <v>145</v>
      </c>
      <c r="D90" s="2">
        <v>454745</v>
      </c>
      <c r="E90" s="2">
        <v>1</v>
      </c>
      <c r="F90" s="2">
        <v>1</v>
      </c>
      <c r="G90" s="2">
        <v>1240</v>
      </c>
      <c r="H90" s="2" t="s">
        <v>58</v>
      </c>
    </row>
    <row r="91" spans="2:8" x14ac:dyDescent="0.25">
      <c r="B91" s="8">
        <v>97</v>
      </c>
      <c r="C91" s="2" t="s">
        <v>146</v>
      </c>
      <c r="D91" s="2">
        <v>506100</v>
      </c>
      <c r="E91" s="2">
        <v>3</v>
      </c>
      <c r="F91" s="2">
        <v>3</v>
      </c>
      <c r="G91" s="2">
        <v>2258</v>
      </c>
      <c r="H91" s="2" t="s">
        <v>51</v>
      </c>
    </row>
    <row r="92" spans="2:8" x14ac:dyDescent="0.25">
      <c r="B92" s="8">
        <v>98</v>
      </c>
      <c r="C92" s="2" t="s">
        <v>147</v>
      </c>
      <c r="D92" s="2">
        <v>677321</v>
      </c>
      <c r="E92" s="2">
        <v>4</v>
      </c>
      <c r="F92" s="2">
        <v>2</v>
      </c>
      <c r="G92" s="2">
        <v>2732</v>
      </c>
      <c r="H92" s="2" t="s">
        <v>51</v>
      </c>
    </row>
    <row r="93" spans="2:8" x14ac:dyDescent="0.25">
      <c r="B93" s="8">
        <v>99</v>
      </c>
      <c r="C93" s="2" t="s">
        <v>148</v>
      </c>
      <c r="D93" s="2">
        <v>429427</v>
      </c>
      <c r="E93" s="2">
        <v>4</v>
      </c>
      <c r="F93" s="2">
        <v>4</v>
      </c>
      <c r="G93" s="2">
        <v>3168</v>
      </c>
      <c r="H93" s="2" t="s">
        <v>48</v>
      </c>
    </row>
    <row r="94" spans="2:8" x14ac:dyDescent="0.25">
      <c r="B94" s="8">
        <v>100</v>
      </c>
      <c r="C94" s="2" t="s">
        <v>149</v>
      </c>
      <c r="D94" s="2">
        <v>786517</v>
      </c>
      <c r="E94" s="2">
        <v>2</v>
      </c>
      <c r="F94" s="2">
        <v>3</v>
      </c>
      <c r="G94" s="2">
        <v>1928</v>
      </c>
      <c r="H94" s="2" t="s">
        <v>48</v>
      </c>
    </row>
  </sheetData>
  <hyperlinks>
    <hyperlink ref="K7" r:id="rId1" xr:uid="{5D769F37-C97F-4BD8-96EA-54C972B54D16}"/>
  </hyperlinks>
  <pageMargins left="0.7" right="0.7" top="0.75" bottom="0.75" header="0.3" footer="0.3"/>
  <pageSetup orientation="portrait" horizontalDpi="200" verticalDpi="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C656-B2F8-A94F-899C-23E9884DF677}">
  <dimension ref="B2:J16"/>
  <sheetViews>
    <sheetView showGridLines="0" workbookViewId="0">
      <selection activeCell="C5" sqref="C5"/>
    </sheetView>
  </sheetViews>
  <sheetFormatPr defaultColWidth="8.85546875" defaultRowHeight="15" x14ac:dyDescent="0.25"/>
  <sheetData>
    <row r="2" spans="2:10" x14ac:dyDescent="0.25">
      <c r="B2" s="3" t="s">
        <v>33</v>
      </c>
    </row>
    <row r="4" spans="2:10" x14ac:dyDescent="0.25">
      <c r="B4" t="s">
        <v>46</v>
      </c>
      <c r="C4" s="4">
        <v>45689</v>
      </c>
      <c r="D4" s="4">
        <f>EDATE(C4,1)</f>
        <v>45717</v>
      </c>
      <c r="E4" s="4">
        <f t="shared" ref="E4:G4" si="0">EDATE(D4,1)</f>
        <v>45748</v>
      </c>
      <c r="F4" s="4">
        <f t="shared" si="0"/>
        <v>45778</v>
      </c>
      <c r="G4" s="4">
        <f t="shared" si="0"/>
        <v>45809</v>
      </c>
    </row>
    <row r="5" spans="2:10" x14ac:dyDescent="0.25">
      <c r="B5" t="s">
        <v>45</v>
      </c>
      <c r="C5">
        <v>1200</v>
      </c>
      <c r="D5">
        <v>2500</v>
      </c>
      <c r="E5">
        <v>2425</v>
      </c>
      <c r="F5">
        <v>1525</v>
      </c>
      <c r="G5">
        <v>1375</v>
      </c>
    </row>
    <row r="6" spans="2:10" x14ac:dyDescent="0.25">
      <c r="B6" t="s">
        <v>44</v>
      </c>
      <c r="C6">
        <v>800</v>
      </c>
      <c r="D6">
        <v>2200</v>
      </c>
      <c r="E6">
        <v>1900</v>
      </c>
      <c r="F6">
        <v>2475</v>
      </c>
      <c r="G6">
        <v>675</v>
      </c>
      <c r="J6" s="9" t="s">
        <v>186</v>
      </c>
    </row>
    <row r="7" spans="2:10" x14ac:dyDescent="0.25">
      <c r="B7" t="s">
        <v>43</v>
      </c>
      <c r="C7">
        <v>1575</v>
      </c>
      <c r="D7">
        <v>775</v>
      </c>
      <c r="E7">
        <v>1400</v>
      </c>
      <c r="F7">
        <v>1375</v>
      </c>
      <c r="G7">
        <v>1700</v>
      </c>
    </row>
    <row r="8" spans="2:10" x14ac:dyDescent="0.25">
      <c r="B8" t="s">
        <v>42</v>
      </c>
      <c r="C8">
        <v>550</v>
      </c>
      <c r="D8">
        <v>2025</v>
      </c>
      <c r="F8">
        <v>850</v>
      </c>
      <c r="G8">
        <v>1750</v>
      </c>
    </row>
    <row r="9" spans="2:10" x14ac:dyDescent="0.25">
      <c r="B9" t="s">
        <v>41</v>
      </c>
      <c r="C9">
        <v>950</v>
      </c>
      <c r="D9">
        <v>2075</v>
      </c>
      <c r="E9">
        <v>1675</v>
      </c>
      <c r="F9">
        <v>900</v>
      </c>
      <c r="G9">
        <v>750</v>
      </c>
    </row>
    <row r="10" spans="2:10" x14ac:dyDescent="0.25">
      <c r="B10" t="s">
        <v>40</v>
      </c>
      <c r="C10">
        <v>1600</v>
      </c>
      <c r="D10">
        <v>2100</v>
      </c>
      <c r="E10">
        <v>2150</v>
      </c>
      <c r="F10">
        <v>500</v>
      </c>
      <c r="G10">
        <v>2050</v>
      </c>
    </row>
    <row r="11" spans="2:10" x14ac:dyDescent="0.25">
      <c r="B11" t="s">
        <v>39</v>
      </c>
      <c r="C11">
        <v>1725</v>
      </c>
      <c r="D11">
        <v>1375</v>
      </c>
      <c r="E11">
        <v>2275</v>
      </c>
      <c r="F11">
        <v>1100</v>
      </c>
      <c r="G11">
        <v>750</v>
      </c>
    </row>
    <row r="12" spans="2:10" x14ac:dyDescent="0.25">
      <c r="B12" t="s">
        <v>38</v>
      </c>
      <c r="C12">
        <v>2375</v>
      </c>
      <c r="D12">
        <v>625</v>
      </c>
      <c r="E12">
        <v>500</v>
      </c>
      <c r="F12">
        <v>575</v>
      </c>
    </row>
    <row r="13" spans="2:10" x14ac:dyDescent="0.25">
      <c r="B13" t="s">
        <v>37</v>
      </c>
      <c r="D13">
        <v>1000</v>
      </c>
      <c r="E13">
        <v>1675</v>
      </c>
      <c r="F13">
        <v>2475</v>
      </c>
      <c r="G13">
        <v>2225</v>
      </c>
    </row>
    <row r="14" spans="2:10" x14ac:dyDescent="0.25">
      <c r="B14" t="s">
        <v>36</v>
      </c>
      <c r="D14">
        <v>1975</v>
      </c>
      <c r="E14">
        <v>775</v>
      </c>
      <c r="F14">
        <v>2300</v>
      </c>
      <c r="G14">
        <v>1125</v>
      </c>
    </row>
    <row r="15" spans="2:10" x14ac:dyDescent="0.25">
      <c r="B15" t="s">
        <v>35</v>
      </c>
      <c r="F15">
        <v>1425</v>
      </c>
      <c r="G15">
        <v>2300</v>
      </c>
    </row>
    <row r="16" spans="2:10" x14ac:dyDescent="0.25">
      <c r="B16" t="s">
        <v>34</v>
      </c>
      <c r="E16">
        <v>1800</v>
      </c>
      <c r="F16">
        <v>1150</v>
      </c>
      <c r="G16">
        <v>1900</v>
      </c>
    </row>
  </sheetData>
  <hyperlinks>
    <hyperlink ref="J6" r:id="rId1" xr:uid="{F4089B61-BC72-48D3-8B93-0479DC272E7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2025-02-06T22:41:49Z</dcterms:modified>
</cp:coreProperties>
</file>