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lookup lowest monday tide\"/>
    </mc:Choice>
  </mc:AlternateContent>
  <xr:revisionPtr revIDLastSave="0" documentId="13_ncr:1_{314CFFC1-1718-4B05-9808-705AC5CA7122}" xr6:coauthVersionLast="45" xr6:coauthVersionMax="45" xr10:uidLastSave="{00000000-0000-0000-0000-000000000000}"/>
  <bookViews>
    <workbookView xWindow="-120" yWindow="-120" windowWidth="21840" windowHeight="13140" xr2:uid="{9F7710B3-F78D-6948-9F58-AABA3BBF8547}"/>
  </bookViews>
  <sheets>
    <sheet name="Sheet1" sheetId="1" r:id="rId1"/>
  </sheets>
  <definedNames>
    <definedName name="_xlnm._FilterDatabase" localSheetId="0" hidden="1">Sheet1!$B$4:$F$124</definedName>
    <definedName name="date">Sheet1!$B$5:$B$124</definedName>
    <definedName name="day">Sheet1!$C$5:$C$124</definedName>
    <definedName name="pred">Sheet1!$E$5:$E$124</definedName>
    <definedName name="tide">Sheet1!$F$5:$F$124</definedName>
    <definedName name="time">Sheet1!$D$5:$D$124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8" i="1" l="1" a="1"/>
  <c r="M8" i="1"/>
  <c r="M7" i="1" a="1"/>
  <c r="M7" i="1"/>
  <c r="I6" i="1" a="1"/>
  <c r="I6" i="1"/>
  <c r="I7" i="1" a="1"/>
  <c r="I7" i="1"/>
  <c r="M6" i="1"/>
  <c r="I8" i="1" a="1"/>
  <c r="I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<sst xmlns="http://schemas.openxmlformats.org/spreadsheetml/2006/main" count="260" uniqueCount="26">
  <si>
    <t xml:space="preserve">Date </t>
  </si>
  <si>
    <t>Day</t>
  </si>
  <si>
    <t>Time</t>
  </si>
  <si>
    <t>Sun</t>
  </si>
  <si>
    <t>H</t>
  </si>
  <si>
    <t>L</t>
  </si>
  <si>
    <t>Mon</t>
  </si>
  <si>
    <t>Tue</t>
  </si>
  <si>
    <t>Wed</t>
  </si>
  <si>
    <t>Thu</t>
  </si>
  <si>
    <t>Fri</t>
  </si>
  <si>
    <t>Sat</t>
  </si>
  <si>
    <t>Lowest</t>
  </si>
  <si>
    <t>Date</t>
  </si>
  <si>
    <t>date = B5:B124</t>
  </si>
  <si>
    <t>time = D5:D124</t>
  </si>
  <si>
    <t>Tide</t>
  </si>
  <si>
    <t>Prediction</t>
  </si>
  <si>
    <t>Lookup lowest Monday tide</t>
  </si>
  <si>
    <t>day = C5:C124</t>
  </si>
  <si>
    <t>pred = E5:E124</t>
  </si>
  <si>
    <t>tide = F5:F124</t>
  </si>
  <si>
    <t>Data from:</t>
  </si>
  <si>
    <t>https://tidesandcurrents.noaa.gov</t>
  </si>
  <si>
    <t>Santa Cruz, California</t>
  </si>
  <si>
    <t>December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</si>
</sst>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18" fontId="0" fillId="0" borderId="1" xfId="0" applyNumberFormat="1" applyBorder="1"/>
    <xf numFmtId="0" fontId="0" fillId="2" borderId="1" xfId="0" applyFill="1" applyBorder="1"/>
    <xf numFmtId="15" fontId="0" fillId="0" borderId="1" xfId="0" applyNumberFormat="1" applyBorder="1"/>
    <xf numFmtId="0" fontId="0" fillId="3" borderId="1" xfId="0" applyFill="1" applyBorder="1"/>
    <xf numFmtId="0" fontId="1" fillId="0" borderId="0" xfId="0" applyFont="1"/>
    <xf numFmtId="0" fontId="2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0" xfId="1"/>
    <xf numFmtId="0" fontId="0" fillId="0" borderId="0" xfId="0" quotePrefix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idesandcurrents.noaa.gov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583CF-AFAB-BE46-A416-86CA84784F15}">
  <dimension ref="B2:M124"/>
  <sheetViews>
    <sheetView showGridLines="0" tabSelected="1" zoomScaleNormal="100" workbookViewId="0">
      <selection activeCell="I6" sqref="I6"/>
    </sheetView>
  </sheetViews>
  <sheetFormatPr defaultColWidth="11" defaultRowHeight="15.75" x14ac:dyDescent="0.25"/>
  <cols>
    <col min="1" max="1" width="5.625" customWidth="1"/>
    <col min="2" max="2" width="10.625" customWidth="1"/>
    <col min="3" max="3" width="8.625" customWidth="1"/>
    <col min="4" max="4" width="10.625" customWidth="1"/>
    <col min="5" max="5" width="9.625" customWidth="1"/>
    <col min="6" max="6" width="8.625" customWidth="1"/>
    <col min="7" max="7" width="5.625" customWidth="1"/>
    <col min="8" max="9" width="9.625" customWidth="1"/>
  </cols>
  <sheetData>
    <row r="2" spans="2:13" x14ac:dyDescent="0.25">
      <c r="B2" s="6" t="s">
        <v>18</v>
      </c>
    </row>
    <row r="4" spans="2:13" x14ac:dyDescent="0.25">
      <c r="B4" s="3" t="s">
        <v>0</v>
      </c>
      <c r="C4" s="8" t="s">
        <v>1</v>
      </c>
      <c r="D4" s="3" t="s">
        <v>2</v>
      </c>
      <c r="E4" s="3" t="s">
        <v>17</v>
      </c>
      <c r="F4" s="8" t="s">
        <v>16</v>
      </c>
    </row>
    <row r="5" spans="2:13" x14ac:dyDescent="0.25">
      <c r="B5" s="4">
        <v>43800</v>
      </c>
      <c r="C5" s="9" t="s">
        <v>3</v>
      </c>
      <c r="D5" s="2">
        <v>0.12430555555555556</v>
      </c>
      <c r="E5" s="1">
        <v>3.98</v>
      </c>
      <c r="F5" s="9" t="s">
        <v>4</v>
      </c>
      <c r="H5" s="5" t="s">
        <v>1</v>
      </c>
      <c r="I5" s="1" t="s">
        <v>6</v>
      </c>
    </row>
    <row r="6" spans="2:13" x14ac:dyDescent="0.25">
      <c r="B6" s="4">
        <v>43800</v>
      </c>
      <c r="C6" s="9" t="s">
        <v>3</v>
      </c>
      <c r="D6" s="2">
        <v>0.29722222222222222</v>
      </c>
      <c r="E6" s="1">
        <v>3.28</v>
      </c>
      <c r="F6" s="9" t="s">
        <v>5</v>
      </c>
      <c r="H6" s="5" t="s">
        <v>12</v>
      </c>
      <c r="I6" s="1">
        <f t="array" ref="I6">MIN(IF(day=I5,IF(tide="L",pred)))</f>
        <v>-0.64</v>
      </c>
      <c r="M6" s="1">
        <f>_xlfn.MINIFS(pred,day,I5,tide,"L")</f>
        <v>-0.64</v>
      </c>
    </row>
    <row r="7" spans="2:13" x14ac:dyDescent="0.25">
      <c r="B7" s="4">
        <v>43800</v>
      </c>
      <c r="C7" s="9" t="s">
        <v>3</v>
      </c>
      <c r="D7" s="2">
        <v>0.53055555555555556</v>
      </c>
      <c r="E7" s="1">
        <v>4.7300000000000004</v>
      </c>
      <c r="F7" s="9" t="s">
        <v>4</v>
      </c>
      <c r="H7" s="5" t="s">
        <v>13</v>
      </c>
      <c r="I7" s="4">
        <f t="array" ref="I7">INDEX(date,MATCH(1,(day=I5)*(tide="L")*(pred=I6),0))</f>
        <v>43822</v>
      </c>
      <c r="M7" s="4" cm="1">
        <f t="array" ref="M7">_xlfn.XLOOKUP(1,(day=I5)*(tide="L")*(pred=I6),date)</f>
        <v>43822</v>
      </c>
    </row>
    <row r="8" spans="2:13" x14ac:dyDescent="0.25">
      <c r="B8" s="4">
        <v>43800</v>
      </c>
      <c r="C8" s="9" t="s">
        <v>3</v>
      </c>
      <c r="D8" s="2">
        <v>0.84652777777777777</v>
      </c>
      <c r="E8" s="1">
        <v>-0.04</v>
      </c>
      <c r="F8" s="9" t="s">
        <v>5</v>
      </c>
      <c r="H8" s="5" t="s">
        <v>2</v>
      </c>
      <c r="I8" s="2">
        <f t="array" ref="I8">INDEX(time,MATCH(1,(day=I5)*(tide="L")*(pred=I6),0))</f>
        <v>0.61388888888888882</v>
      </c>
      <c r="M8" s="2" cm="1">
        <f t="array" ref="M8">_xlfn.XLOOKUP(1,(day=I5)*(tide="L")*(pred=I6),time)</f>
        <v>0.61388888888888882</v>
      </c>
    </row>
    <row r="9" spans="2:13" x14ac:dyDescent="0.25">
      <c r="B9" s="4">
        <v>43801</v>
      </c>
      <c r="C9" s="9" t="s">
        <v>6</v>
      </c>
      <c r="D9" s="2">
        <v>0.16458333333333333</v>
      </c>
      <c r="E9" s="1">
        <v>4.04</v>
      </c>
      <c r="F9" s="9" t="s">
        <v>4</v>
      </c>
    </row>
    <row r="10" spans="2:13" x14ac:dyDescent="0.25">
      <c r="B10" s="4">
        <v>43801</v>
      </c>
      <c r="C10" s="9" t="s">
        <v>6</v>
      </c>
      <c r="D10" s="2">
        <v>0.35416666666666669</v>
      </c>
      <c r="E10" s="1">
        <v>3.27</v>
      </c>
      <c r="F10" s="9" t="s">
        <v>5</v>
      </c>
      <c r="H10" s="7" t="s">
        <v>14</v>
      </c>
    </row>
    <row r="11" spans="2:13" x14ac:dyDescent="0.25">
      <c r="B11" s="4">
        <v>43801</v>
      </c>
      <c r="C11" s="9" t="s">
        <v>6</v>
      </c>
      <c r="D11" s="2">
        <v>0.57152777777777775</v>
      </c>
      <c r="E11" s="1">
        <v>4.26</v>
      </c>
      <c r="F11" s="9" t="s">
        <v>4</v>
      </c>
      <c r="H11" s="7" t="s">
        <v>19</v>
      </c>
    </row>
    <row r="12" spans="2:13" x14ac:dyDescent="0.25">
      <c r="B12" s="4">
        <v>43801</v>
      </c>
      <c r="C12" s="9" t="s">
        <v>6</v>
      </c>
      <c r="D12" s="2">
        <v>0.88263888888888886</v>
      </c>
      <c r="E12" s="1">
        <v>0.3</v>
      </c>
      <c r="F12" s="9" t="s">
        <v>5</v>
      </c>
      <c r="H12" s="7" t="s">
        <v>15</v>
      </c>
    </row>
    <row r="13" spans="2:13" x14ac:dyDescent="0.25">
      <c r="B13" s="4">
        <v>43802</v>
      </c>
      <c r="C13" s="9" t="s">
        <v>7</v>
      </c>
      <c r="D13" s="2">
        <v>0.19930555555555554</v>
      </c>
      <c r="E13" s="1">
        <v>4.16</v>
      </c>
      <c r="F13" s="9" t="s">
        <v>4</v>
      </c>
      <c r="H13" s="7" t="s">
        <v>20</v>
      </c>
    </row>
    <row r="14" spans="2:13" x14ac:dyDescent="0.25">
      <c r="B14" s="4">
        <v>43802</v>
      </c>
      <c r="C14" s="9" t="s">
        <v>7</v>
      </c>
      <c r="D14" s="2">
        <v>0.41875000000000001</v>
      </c>
      <c r="E14" s="1">
        <v>3.06</v>
      </c>
      <c r="F14" s="9" t="s">
        <v>5</v>
      </c>
      <c r="H14" s="7" t="s">
        <v>21</v>
      </c>
    </row>
    <row r="15" spans="2:13" x14ac:dyDescent="0.25">
      <c r="B15" s="4">
        <v>43802</v>
      </c>
      <c r="C15" s="9" t="s">
        <v>7</v>
      </c>
      <c r="D15" s="2">
        <v>0.62152777777777779</v>
      </c>
      <c r="E15" s="1">
        <v>3.85</v>
      </c>
      <c r="F15" s="9" t="s">
        <v>4</v>
      </c>
    </row>
    <row r="16" spans="2:13" x14ac:dyDescent="0.25">
      <c r="B16" s="4">
        <v>43802</v>
      </c>
      <c r="C16" s="9" t="s">
        <v>7</v>
      </c>
      <c r="D16" s="2">
        <v>0.91875000000000007</v>
      </c>
      <c r="E16" s="1">
        <v>0.62</v>
      </c>
      <c r="F16" s="9" t="s">
        <v>5</v>
      </c>
    </row>
    <row r="17" spans="2:8" x14ac:dyDescent="0.25">
      <c r="B17" s="4">
        <v>43803</v>
      </c>
      <c r="C17" s="9" t="s">
        <v>8</v>
      </c>
      <c r="D17" s="2">
        <v>0.22708333333333333</v>
      </c>
      <c r="E17" s="1">
        <v>4.32</v>
      </c>
      <c r="F17" s="9" t="s">
        <v>4</v>
      </c>
    </row>
    <row r="18" spans="2:8" x14ac:dyDescent="0.25">
      <c r="B18" s="4">
        <v>43803</v>
      </c>
      <c r="C18" s="9" t="s">
        <v>8</v>
      </c>
      <c r="D18" s="2">
        <v>0.47361111111111115</v>
      </c>
      <c r="E18" s="1">
        <v>2.66</v>
      </c>
      <c r="F18" s="9" t="s">
        <v>5</v>
      </c>
      <c r="H18" t="s">
        <v>22</v>
      </c>
    </row>
    <row r="19" spans="2:8" x14ac:dyDescent="0.25">
      <c r="B19" s="4">
        <v>43803</v>
      </c>
      <c r="C19" s="9" t="s">
        <v>8</v>
      </c>
      <c r="D19" s="2">
        <v>0.67708333333333337</v>
      </c>
      <c r="E19" s="1">
        <v>3.56</v>
      </c>
      <c r="F19" s="9" t="s">
        <v>4</v>
      </c>
      <c r="H19" s="10" t="s">
        <v>23</v>
      </c>
    </row>
    <row r="20" spans="2:8" x14ac:dyDescent="0.25">
      <c r="B20" s="4">
        <v>43803</v>
      </c>
      <c r="C20" s="9" t="s">
        <v>8</v>
      </c>
      <c r="D20" s="2">
        <v>0.95208333333333339</v>
      </c>
      <c r="E20" s="1">
        <v>0.92</v>
      </c>
      <c r="F20" s="9" t="s">
        <v>5</v>
      </c>
      <c r="H20" t="s">
        <v>24</v>
      </c>
    </row>
    <row r="21" spans="2:8" x14ac:dyDescent="0.25">
      <c r="B21" s="4">
        <v>43804</v>
      </c>
      <c r="C21" s="9" t="s">
        <v>9</v>
      </c>
      <c r="D21" s="2">
        <v>0.25069444444444444</v>
      </c>
      <c r="E21" s="1">
        <v>4.51</v>
      </c>
      <c r="F21" s="9" t="s">
        <v>4</v>
      </c>
      <c r="H21" s="11" t="s">
        <v>25</v>
      </c>
    </row>
    <row r="22" spans="2:8" x14ac:dyDescent="0.25">
      <c r="B22" s="4">
        <v>43804</v>
      </c>
      <c r="C22" s="9" t="s">
        <v>9</v>
      </c>
      <c r="D22" s="2">
        <v>0.51388888888888895</v>
      </c>
      <c r="E22" s="1">
        <v>2.16</v>
      </c>
      <c r="F22" s="9" t="s">
        <v>5</v>
      </c>
    </row>
    <row r="23" spans="2:8" x14ac:dyDescent="0.25">
      <c r="B23" s="4">
        <v>43804</v>
      </c>
      <c r="C23" s="9" t="s">
        <v>9</v>
      </c>
      <c r="D23" s="2">
        <v>0.73125000000000007</v>
      </c>
      <c r="E23" s="1">
        <v>3.42</v>
      </c>
      <c r="F23" s="9" t="s">
        <v>4</v>
      </c>
    </row>
    <row r="24" spans="2:8" x14ac:dyDescent="0.25">
      <c r="B24" s="4">
        <v>43804</v>
      </c>
      <c r="C24" s="9" t="s">
        <v>9</v>
      </c>
      <c r="D24" s="2">
        <v>0.9819444444444444</v>
      </c>
      <c r="E24" s="1">
        <v>1.2</v>
      </c>
      <c r="F24" s="9" t="s">
        <v>5</v>
      </c>
    </row>
    <row r="25" spans="2:8" x14ac:dyDescent="0.25">
      <c r="B25" s="4">
        <v>43805</v>
      </c>
      <c r="C25" s="9" t="s">
        <v>10</v>
      </c>
      <c r="D25" s="2">
        <v>0.27083333333333331</v>
      </c>
      <c r="E25" s="1">
        <v>4.72</v>
      </c>
      <c r="F25" s="9" t="s">
        <v>4</v>
      </c>
    </row>
    <row r="26" spans="2:8" x14ac:dyDescent="0.25">
      <c r="B26" s="4">
        <v>43805</v>
      </c>
      <c r="C26" s="9" t="s">
        <v>10</v>
      </c>
      <c r="D26" s="2">
        <v>0.54513888888888895</v>
      </c>
      <c r="E26" s="1">
        <v>1.64</v>
      </c>
      <c r="F26" s="9" t="s">
        <v>5</v>
      </c>
    </row>
    <row r="27" spans="2:8" x14ac:dyDescent="0.25">
      <c r="B27" s="4">
        <v>43805</v>
      </c>
      <c r="C27" s="9" t="s">
        <v>10</v>
      </c>
      <c r="D27" s="2">
        <v>0.77916666666666667</v>
      </c>
      <c r="E27" s="1">
        <v>3.4</v>
      </c>
      <c r="F27" s="9" t="s">
        <v>4</v>
      </c>
    </row>
    <row r="28" spans="2:8" x14ac:dyDescent="0.25">
      <c r="B28" s="4">
        <v>43806</v>
      </c>
      <c r="C28" s="9" t="s">
        <v>11</v>
      </c>
      <c r="D28" s="2">
        <v>9.0277777777777787E-3</v>
      </c>
      <c r="E28" s="1">
        <v>1.49</v>
      </c>
      <c r="F28" s="9" t="s">
        <v>5</v>
      </c>
    </row>
    <row r="29" spans="2:8" x14ac:dyDescent="0.25">
      <c r="B29" s="4">
        <v>43806</v>
      </c>
      <c r="C29" s="9" t="s">
        <v>11</v>
      </c>
      <c r="D29" s="2">
        <v>0.28888888888888892</v>
      </c>
      <c r="E29" s="1">
        <v>4.96</v>
      </c>
      <c r="F29" s="9" t="s">
        <v>4</v>
      </c>
    </row>
    <row r="30" spans="2:8" x14ac:dyDescent="0.25">
      <c r="B30" s="4">
        <v>43806</v>
      </c>
      <c r="C30" s="9" t="s">
        <v>11</v>
      </c>
      <c r="D30" s="2">
        <v>0.57152777777777775</v>
      </c>
      <c r="E30" s="1">
        <v>1.1200000000000001</v>
      </c>
      <c r="F30" s="9" t="s">
        <v>5</v>
      </c>
    </row>
    <row r="31" spans="2:8" x14ac:dyDescent="0.25">
      <c r="B31" s="4">
        <v>43806</v>
      </c>
      <c r="C31" s="9" t="s">
        <v>11</v>
      </c>
      <c r="D31" s="2">
        <v>0.8208333333333333</v>
      </c>
      <c r="E31" s="1">
        <v>3.45</v>
      </c>
      <c r="F31" s="9" t="s">
        <v>4</v>
      </c>
    </row>
    <row r="32" spans="2:8" x14ac:dyDescent="0.25">
      <c r="B32" s="4">
        <v>43807</v>
      </c>
      <c r="C32" s="9" t="s">
        <v>3</v>
      </c>
      <c r="D32" s="2">
        <v>3.3333333333333333E-2</v>
      </c>
      <c r="E32" s="1">
        <v>1.76</v>
      </c>
      <c r="F32" s="9" t="s">
        <v>5</v>
      </c>
    </row>
    <row r="33" spans="2:6" x14ac:dyDescent="0.25">
      <c r="B33" s="4">
        <v>43807</v>
      </c>
      <c r="C33" s="9" t="s">
        <v>3</v>
      </c>
      <c r="D33" s="2">
        <v>0.30763888888888891</v>
      </c>
      <c r="E33" s="1">
        <v>5.21</v>
      </c>
      <c r="F33" s="9" t="s">
        <v>4</v>
      </c>
    </row>
    <row r="34" spans="2:6" x14ac:dyDescent="0.25">
      <c r="B34" s="4">
        <v>43807</v>
      </c>
      <c r="C34" s="9" t="s">
        <v>3</v>
      </c>
      <c r="D34" s="2">
        <v>0.59652777777777777</v>
      </c>
      <c r="E34" s="1">
        <v>0.62</v>
      </c>
      <c r="F34" s="9" t="s">
        <v>5</v>
      </c>
    </row>
    <row r="35" spans="2:6" x14ac:dyDescent="0.25">
      <c r="B35" s="4">
        <v>43807</v>
      </c>
      <c r="C35" s="9" t="s">
        <v>3</v>
      </c>
      <c r="D35" s="2">
        <v>0.85763888888888884</v>
      </c>
      <c r="E35" s="1">
        <v>3.53</v>
      </c>
      <c r="F35" s="9" t="s">
        <v>4</v>
      </c>
    </row>
    <row r="36" spans="2:6" x14ac:dyDescent="0.25">
      <c r="B36" s="4">
        <v>43808</v>
      </c>
      <c r="C36" s="9" t="s">
        <v>6</v>
      </c>
      <c r="D36" s="2">
        <v>5.7638888888888885E-2</v>
      </c>
      <c r="E36" s="1">
        <v>2.02</v>
      </c>
      <c r="F36" s="9" t="s">
        <v>5</v>
      </c>
    </row>
    <row r="37" spans="2:6" x14ac:dyDescent="0.25">
      <c r="B37" s="4">
        <v>43808</v>
      </c>
      <c r="C37" s="9" t="s">
        <v>6</v>
      </c>
      <c r="D37" s="2">
        <v>0.3263888888888889</v>
      </c>
      <c r="E37" s="1">
        <v>5.46</v>
      </c>
      <c r="F37" s="9" t="s">
        <v>4</v>
      </c>
    </row>
    <row r="38" spans="2:6" x14ac:dyDescent="0.25">
      <c r="B38" s="4">
        <v>43808</v>
      </c>
      <c r="C38" s="9" t="s">
        <v>6</v>
      </c>
      <c r="D38" s="2">
        <v>0.62152777777777779</v>
      </c>
      <c r="E38" s="1">
        <v>0.17</v>
      </c>
      <c r="F38" s="9" t="s">
        <v>5</v>
      </c>
    </row>
    <row r="39" spans="2:6" x14ac:dyDescent="0.25">
      <c r="B39" s="4">
        <v>43808</v>
      </c>
      <c r="C39" s="9" t="s">
        <v>6</v>
      </c>
      <c r="D39" s="2">
        <v>0.89097222222222217</v>
      </c>
      <c r="E39" s="1">
        <v>3.62</v>
      </c>
      <c r="F39" s="9" t="s">
        <v>4</v>
      </c>
    </row>
    <row r="40" spans="2:6" x14ac:dyDescent="0.25">
      <c r="B40" s="4">
        <v>43809</v>
      </c>
      <c r="C40" s="9" t="s">
        <v>7</v>
      </c>
      <c r="D40" s="2">
        <v>8.1250000000000003E-2</v>
      </c>
      <c r="E40" s="1">
        <v>2.2599999999999998</v>
      </c>
      <c r="F40" s="9" t="s">
        <v>5</v>
      </c>
    </row>
    <row r="41" spans="2:6" x14ac:dyDescent="0.25">
      <c r="B41" s="4">
        <v>43809</v>
      </c>
      <c r="C41" s="9" t="s">
        <v>7</v>
      </c>
      <c r="D41" s="2">
        <v>0.34652777777777777</v>
      </c>
      <c r="E41" s="1">
        <v>5.67</v>
      </c>
      <c r="F41" s="9" t="s">
        <v>4</v>
      </c>
    </row>
    <row r="42" spans="2:6" x14ac:dyDescent="0.25">
      <c r="B42" s="4">
        <v>43809</v>
      </c>
      <c r="C42" s="9" t="s">
        <v>7</v>
      </c>
      <c r="D42" s="2">
        <v>0.64652777777777781</v>
      </c>
      <c r="E42" s="1">
        <v>-0.23</v>
      </c>
      <c r="F42" s="9" t="s">
        <v>5</v>
      </c>
    </row>
    <row r="43" spans="2:6" x14ac:dyDescent="0.25">
      <c r="B43" s="4">
        <v>43809</v>
      </c>
      <c r="C43" s="9" t="s">
        <v>7</v>
      </c>
      <c r="D43" s="2">
        <v>0.92361111111111116</v>
      </c>
      <c r="E43" s="1">
        <v>3.7</v>
      </c>
      <c r="F43" s="9" t="s">
        <v>4</v>
      </c>
    </row>
    <row r="44" spans="2:6" x14ac:dyDescent="0.25">
      <c r="B44" s="4">
        <v>43810</v>
      </c>
      <c r="C44" s="9" t="s">
        <v>8</v>
      </c>
      <c r="D44" s="2">
        <v>0.10625</v>
      </c>
      <c r="E44" s="1">
        <v>2.4700000000000002</v>
      </c>
      <c r="F44" s="9" t="s">
        <v>5</v>
      </c>
    </row>
    <row r="45" spans="2:6" x14ac:dyDescent="0.25">
      <c r="B45" s="4">
        <v>43810</v>
      </c>
      <c r="C45" s="9" t="s">
        <v>8</v>
      </c>
      <c r="D45" s="2">
        <v>0.36805555555555558</v>
      </c>
      <c r="E45" s="1">
        <v>5.85</v>
      </c>
      <c r="F45" s="9" t="s">
        <v>4</v>
      </c>
    </row>
    <row r="46" spans="2:6" x14ac:dyDescent="0.25">
      <c r="B46" s="4">
        <v>43810</v>
      </c>
      <c r="C46" s="9" t="s">
        <v>8</v>
      </c>
      <c r="D46" s="2">
        <v>0.67222222222222217</v>
      </c>
      <c r="E46" s="1">
        <v>-0.56000000000000005</v>
      </c>
      <c r="F46" s="9" t="s">
        <v>5</v>
      </c>
    </row>
    <row r="47" spans="2:6" x14ac:dyDescent="0.25">
      <c r="B47" s="4">
        <v>43810</v>
      </c>
      <c r="C47" s="9" t="s">
        <v>8</v>
      </c>
      <c r="D47" s="2">
        <v>0.95624999999999993</v>
      </c>
      <c r="E47" s="1">
        <v>3.76</v>
      </c>
      <c r="F47" s="9" t="s">
        <v>4</v>
      </c>
    </row>
    <row r="48" spans="2:6" x14ac:dyDescent="0.25">
      <c r="B48" s="4">
        <v>43811</v>
      </c>
      <c r="C48" s="9" t="s">
        <v>9</v>
      </c>
      <c r="D48" s="2">
        <v>0.13194444444444445</v>
      </c>
      <c r="E48" s="1">
        <v>2.65</v>
      </c>
      <c r="F48" s="9" t="s">
        <v>5</v>
      </c>
    </row>
    <row r="49" spans="2:6" x14ac:dyDescent="0.25">
      <c r="B49" s="4">
        <v>43811</v>
      </c>
      <c r="C49" s="9" t="s">
        <v>9</v>
      </c>
      <c r="D49" s="2">
        <v>0.39166666666666666</v>
      </c>
      <c r="E49" s="1">
        <v>5.96</v>
      </c>
      <c r="F49" s="9" t="s">
        <v>4</v>
      </c>
    </row>
    <row r="50" spans="2:6" x14ac:dyDescent="0.25">
      <c r="B50" s="4">
        <v>43811</v>
      </c>
      <c r="C50" s="9" t="s">
        <v>9</v>
      </c>
      <c r="D50" s="2">
        <v>0.70000000000000007</v>
      </c>
      <c r="E50" s="1">
        <v>-0.79</v>
      </c>
      <c r="F50" s="9" t="s">
        <v>5</v>
      </c>
    </row>
    <row r="51" spans="2:6" x14ac:dyDescent="0.25">
      <c r="B51" s="4">
        <v>43811</v>
      </c>
      <c r="C51" s="9" t="s">
        <v>9</v>
      </c>
      <c r="D51" s="2">
        <v>0.98958333333333337</v>
      </c>
      <c r="E51" s="1">
        <v>3.8</v>
      </c>
      <c r="F51" s="9" t="s">
        <v>4</v>
      </c>
    </row>
    <row r="52" spans="2:6" x14ac:dyDescent="0.25">
      <c r="B52" s="4">
        <v>43812</v>
      </c>
      <c r="C52" s="9" t="s">
        <v>10</v>
      </c>
      <c r="D52" s="2">
        <v>0.16041666666666668</v>
      </c>
      <c r="E52" s="1">
        <v>2.8</v>
      </c>
      <c r="F52" s="9" t="s">
        <v>5</v>
      </c>
    </row>
    <row r="53" spans="2:6" x14ac:dyDescent="0.25">
      <c r="B53" s="4">
        <v>43812</v>
      </c>
      <c r="C53" s="9" t="s">
        <v>10</v>
      </c>
      <c r="D53" s="2">
        <v>0.41736111111111113</v>
      </c>
      <c r="E53" s="1">
        <v>5.97</v>
      </c>
      <c r="F53" s="9" t="s">
        <v>4</v>
      </c>
    </row>
    <row r="54" spans="2:6" x14ac:dyDescent="0.25">
      <c r="B54" s="4">
        <v>43812</v>
      </c>
      <c r="C54" s="9" t="s">
        <v>10</v>
      </c>
      <c r="D54" s="2">
        <v>0.72916666666666663</v>
      </c>
      <c r="E54" s="1">
        <v>-0.92</v>
      </c>
      <c r="F54" s="9" t="s">
        <v>5</v>
      </c>
    </row>
    <row r="55" spans="2:6" x14ac:dyDescent="0.25">
      <c r="B55" s="4">
        <v>43813</v>
      </c>
      <c r="C55" s="9" t="s">
        <v>11</v>
      </c>
      <c r="D55" s="2">
        <v>2.4305555555555556E-2</v>
      </c>
      <c r="E55" s="1">
        <v>3.83</v>
      </c>
      <c r="F55" s="9" t="s">
        <v>4</v>
      </c>
    </row>
    <row r="56" spans="2:6" x14ac:dyDescent="0.25">
      <c r="B56" s="4">
        <v>43813</v>
      </c>
      <c r="C56" s="9" t="s">
        <v>11</v>
      </c>
      <c r="D56" s="2">
        <v>0.19236111111111112</v>
      </c>
      <c r="E56" s="1">
        <v>2.92</v>
      </c>
      <c r="F56" s="9" t="s">
        <v>5</v>
      </c>
    </row>
    <row r="57" spans="2:6" x14ac:dyDescent="0.25">
      <c r="B57" s="4">
        <v>43813</v>
      </c>
      <c r="C57" s="9" t="s">
        <v>11</v>
      </c>
      <c r="D57" s="2">
        <v>0.4458333333333333</v>
      </c>
      <c r="E57" s="1">
        <v>5.87</v>
      </c>
      <c r="F57" s="9" t="s">
        <v>4</v>
      </c>
    </row>
    <row r="58" spans="2:6" x14ac:dyDescent="0.25">
      <c r="B58" s="4">
        <v>43813</v>
      </c>
      <c r="C58" s="9" t="s">
        <v>11</v>
      </c>
      <c r="D58" s="2">
        <v>0.76041666666666663</v>
      </c>
      <c r="E58" s="1">
        <v>-0.92</v>
      </c>
      <c r="F58" s="9" t="s">
        <v>5</v>
      </c>
    </row>
    <row r="59" spans="2:6" x14ac:dyDescent="0.25">
      <c r="B59" s="4">
        <v>43814</v>
      </c>
      <c r="C59" s="9" t="s">
        <v>3</v>
      </c>
      <c r="D59" s="2">
        <v>6.0416666666666667E-2</v>
      </c>
      <c r="E59" s="1">
        <v>3.88</v>
      </c>
      <c r="F59" s="9" t="s">
        <v>4</v>
      </c>
    </row>
    <row r="60" spans="2:6" x14ac:dyDescent="0.25">
      <c r="B60" s="4">
        <v>43814</v>
      </c>
      <c r="C60" s="9" t="s">
        <v>3</v>
      </c>
      <c r="D60" s="2">
        <v>0.22916666666666666</v>
      </c>
      <c r="E60" s="1">
        <v>3.01</v>
      </c>
      <c r="F60" s="9" t="s">
        <v>5</v>
      </c>
    </row>
    <row r="61" spans="2:6" x14ac:dyDescent="0.25">
      <c r="B61" s="4">
        <v>43814</v>
      </c>
      <c r="C61" s="9" t="s">
        <v>3</v>
      </c>
      <c r="D61" s="2">
        <v>0.4777777777777778</v>
      </c>
      <c r="E61" s="1">
        <v>5.63</v>
      </c>
      <c r="F61" s="9" t="s">
        <v>4</v>
      </c>
    </row>
    <row r="62" spans="2:6" x14ac:dyDescent="0.25">
      <c r="B62" s="4">
        <v>43814</v>
      </c>
      <c r="C62" s="9" t="s">
        <v>3</v>
      </c>
      <c r="D62" s="2">
        <v>0.79305555555555562</v>
      </c>
      <c r="E62" s="1">
        <v>-0.8</v>
      </c>
      <c r="F62" s="9" t="s">
        <v>5</v>
      </c>
    </row>
    <row r="63" spans="2:6" x14ac:dyDescent="0.25">
      <c r="B63" s="4">
        <v>43815</v>
      </c>
      <c r="C63" s="9" t="s">
        <v>6</v>
      </c>
      <c r="D63" s="2">
        <v>9.7916666666666666E-2</v>
      </c>
      <c r="E63" s="1">
        <v>3.99</v>
      </c>
      <c r="F63" s="9" t="s">
        <v>4</v>
      </c>
    </row>
    <row r="64" spans="2:6" x14ac:dyDescent="0.25">
      <c r="B64" s="4">
        <v>43815</v>
      </c>
      <c r="C64" s="9" t="s">
        <v>6</v>
      </c>
      <c r="D64" s="2">
        <v>0.27361111111111108</v>
      </c>
      <c r="E64" s="1">
        <v>3.04</v>
      </c>
      <c r="F64" s="9" t="s">
        <v>5</v>
      </c>
    </row>
    <row r="65" spans="2:6" x14ac:dyDescent="0.25">
      <c r="B65" s="4">
        <v>43815</v>
      </c>
      <c r="C65" s="9" t="s">
        <v>6</v>
      </c>
      <c r="D65" s="2">
        <v>0.51527777777777783</v>
      </c>
      <c r="E65" s="1">
        <v>5.24</v>
      </c>
      <c r="F65" s="9" t="s">
        <v>4</v>
      </c>
    </row>
    <row r="66" spans="2:6" x14ac:dyDescent="0.25">
      <c r="B66" s="4">
        <v>43815</v>
      </c>
      <c r="C66" s="9" t="s">
        <v>6</v>
      </c>
      <c r="D66" s="2">
        <v>0.82708333333333339</v>
      </c>
      <c r="E66" s="1">
        <v>-0.55000000000000004</v>
      </c>
      <c r="F66" s="9" t="s">
        <v>5</v>
      </c>
    </row>
    <row r="67" spans="2:6" x14ac:dyDescent="0.25">
      <c r="B67" s="4">
        <v>43816</v>
      </c>
      <c r="C67" s="9" t="s">
        <v>7</v>
      </c>
      <c r="D67" s="2">
        <v>0.13402777777777777</v>
      </c>
      <c r="E67" s="1">
        <v>4.18</v>
      </c>
      <c r="F67" s="9" t="s">
        <v>4</v>
      </c>
    </row>
    <row r="68" spans="2:6" x14ac:dyDescent="0.25">
      <c r="B68" s="4">
        <v>43816</v>
      </c>
      <c r="C68" s="9" t="s">
        <v>7</v>
      </c>
      <c r="D68" s="2">
        <v>0.32916666666666666</v>
      </c>
      <c r="E68" s="1">
        <v>2.94</v>
      </c>
      <c r="F68" s="9" t="s">
        <v>5</v>
      </c>
    </row>
    <row r="69" spans="2:6" x14ac:dyDescent="0.25">
      <c r="B69" s="4">
        <v>43816</v>
      </c>
      <c r="C69" s="9" t="s">
        <v>7</v>
      </c>
      <c r="D69" s="2">
        <v>0.55902777777777779</v>
      </c>
      <c r="E69" s="1">
        <v>4.75</v>
      </c>
      <c r="F69" s="9" t="s">
        <v>4</v>
      </c>
    </row>
    <row r="70" spans="2:6" x14ac:dyDescent="0.25">
      <c r="B70" s="4">
        <v>43816</v>
      </c>
      <c r="C70" s="9" t="s">
        <v>7</v>
      </c>
      <c r="D70" s="2">
        <v>0.86319444444444438</v>
      </c>
      <c r="E70" s="1">
        <v>-0.2</v>
      </c>
      <c r="F70" s="9" t="s">
        <v>5</v>
      </c>
    </row>
    <row r="71" spans="2:6" x14ac:dyDescent="0.25">
      <c r="B71" s="4">
        <v>43817</v>
      </c>
      <c r="C71" s="9" t="s">
        <v>8</v>
      </c>
      <c r="D71" s="2">
        <v>0.16805555555555554</v>
      </c>
      <c r="E71" s="1">
        <v>4.45</v>
      </c>
      <c r="F71" s="9" t="s">
        <v>4</v>
      </c>
    </row>
    <row r="72" spans="2:6" x14ac:dyDescent="0.25">
      <c r="B72" s="4">
        <v>43817</v>
      </c>
      <c r="C72" s="9" t="s">
        <v>8</v>
      </c>
      <c r="D72" s="2">
        <v>0.39166666666666666</v>
      </c>
      <c r="E72" s="1">
        <v>2.62</v>
      </c>
      <c r="F72" s="9" t="s">
        <v>5</v>
      </c>
    </row>
    <row r="73" spans="2:6" x14ac:dyDescent="0.25">
      <c r="B73" s="4">
        <v>43817</v>
      </c>
      <c r="C73" s="9" t="s">
        <v>8</v>
      </c>
      <c r="D73" s="2">
        <v>0.61319444444444449</v>
      </c>
      <c r="E73" s="1">
        <v>4.22</v>
      </c>
      <c r="F73" s="9" t="s">
        <v>4</v>
      </c>
    </row>
    <row r="74" spans="2:6" x14ac:dyDescent="0.25">
      <c r="B74" s="4">
        <v>43817</v>
      </c>
      <c r="C74" s="9" t="s">
        <v>8</v>
      </c>
      <c r="D74" s="2">
        <v>0.90069444444444446</v>
      </c>
      <c r="E74" s="1">
        <v>0.22</v>
      </c>
      <c r="F74" s="9" t="s">
        <v>5</v>
      </c>
    </row>
    <row r="75" spans="2:6" x14ac:dyDescent="0.25">
      <c r="B75" s="4">
        <v>43818</v>
      </c>
      <c r="C75" s="9" t="s">
        <v>9</v>
      </c>
      <c r="D75" s="2">
        <v>0.19930555555555554</v>
      </c>
      <c r="E75" s="1">
        <v>4.79</v>
      </c>
      <c r="F75" s="9" t="s">
        <v>4</v>
      </c>
    </row>
    <row r="76" spans="2:6" x14ac:dyDescent="0.25">
      <c r="B76" s="4">
        <v>43818</v>
      </c>
      <c r="C76" s="9" t="s">
        <v>9</v>
      </c>
      <c r="D76" s="2">
        <v>0.45208333333333334</v>
      </c>
      <c r="E76" s="1">
        <v>2.0499999999999998</v>
      </c>
      <c r="F76" s="9" t="s">
        <v>5</v>
      </c>
    </row>
    <row r="77" spans="2:6" x14ac:dyDescent="0.25">
      <c r="B77" s="4">
        <v>43818</v>
      </c>
      <c r="C77" s="9" t="s">
        <v>9</v>
      </c>
      <c r="D77" s="2">
        <v>0.67499999999999993</v>
      </c>
      <c r="E77" s="1">
        <v>3.8</v>
      </c>
      <c r="F77" s="9" t="s">
        <v>4</v>
      </c>
    </row>
    <row r="78" spans="2:6" x14ac:dyDescent="0.25">
      <c r="B78" s="4">
        <v>43818</v>
      </c>
      <c r="C78" s="9" t="s">
        <v>9</v>
      </c>
      <c r="D78" s="2">
        <v>0.9375</v>
      </c>
      <c r="E78" s="1">
        <v>0.67</v>
      </c>
      <c r="F78" s="9" t="s">
        <v>5</v>
      </c>
    </row>
    <row r="79" spans="2:6" x14ac:dyDescent="0.25">
      <c r="B79" s="4">
        <v>43819</v>
      </c>
      <c r="C79" s="9" t="s">
        <v>10</v>
      </c>
      <c r="D79" s="2">
        <v>0.22916666666666666</v>
      </c>
      <c r="E79" s="1">
        <v>5.17</v>
      </c>
      <c r="F79" s="9" t="s">
        <v>4</v>
      </c>
    </row>
    <row r="80" spans="2:6" x14ac:dyDescent="0.25">
      <c r="B80" s="4">
        <v>43819</v>
      </c>
      <c r="C80" s="9" t="s">
        <v>10</v>
      </c>
      <c r="D80" s="2">
        <v>0.50208333333333333</v>
      </c>
      <c r="E80" s="1">
        <v>1.31</v>
      </c>
      <c r="F80" s="9" t="s">
        <v>5</v>
      </c>
    </row>
    <row r="81" spans="2:6" x14ac:dyDescent="0.25">
      <c r="B81" s="4">
        <v>43819</v>
      </c>
      <c r="C81" s="9" t="s">
        <v>10</v>
      </c>
      <c r="D81" s="2">
        <v>0.73749999999999993</v>
      </c>
      <c r="E81" s="1">
        <v>3.58</v>
      </c>
      <c r="F81" s="9" t="s">
        <v>4</v>
      </c>
    </row>
    <row r="82" spans="2:6" x14ac:dyDescent="0.25">
      <c r="B82" s="4">
        <v>43819</v>
      </c>
      <c r="C82" s="9" t="s">
        <v>10</v>
      </c>
      <c r="D82" s="2">
        <v>0.97430555555555554</v>
      </c>
      <c r="E82" s="1">
        <v>1.1399999999999999</v>
      </c>
      <c r="F82" s="9" t="s">
        <v>5</v>
      </c>
    </row>
    <row r="83" spans="2:6" x14ac:dyDescent="0.25">
      <c r="B83" s="4">
        <v>43820</v>
      </c>
      <c r="C83" s="9" t="s">
        <v>11</v>
      </c>
      <c r="D83" s="2">
        <v>0.25833333333333336</v>
      </c>
      <c r="E83" s="1">
        <v>5.56</v>
      </c>
      <c r="F83" s="9" t="s">
        <v>4</v>
      </c>
    </row>
    <row r="84" spans="2:6" x14ac:dyDescent="0.25">
      <c r="B84" s="4">
        <v>43820</v>
      </c>
      <c r="C84" s="9" t="s">
        <v>11</v>
      </c>
      <c r="D84" s="2">
        <v>0.54375000000000007</v>
      </c>
      <c r="E84" s="1">
        <v>0.55000000000000004</v>
      </c>
      <c r="F84" s="9" t="s">
        <v>5</v>
      </c>
    </row>
    <row r="85" spans="2:6" x14ac:dyDescent="0.25">
      <c r="B85" s="4">
        <v>43820</v>
      </c>
      <c r="C85" s="9" t="s">
        <v>11</v>
      </c>
      <c r="D85" s="2">
        <v>0.79513888888888884</v>
      </c>
      <c r="E85" s="1">
        <v>3.55</v>
      </c>
      <c r="F85" s="9" t="s">
        <v>4</v>
      </c>
    </row>
    <row r="86" spans="2:6" x14ac:dyDescent="0.25">
      <c r="B86" s="4">
        <v>43821</v>
      </c>
      <c r="C86" s="9" t="s">
        <v>3</v>
      </c>
      <c r="D86" s="2">
        <v>9.0277777777777787E-3</v>
      </c>
      <c r="E86" s="1">
        <v>1.57</v>
      </c>
      <c r="F86" s="9" t="s">
        <v>5</v>
      </c>
    </row>
    <row r="87" spans="2:6" x14ac:dyDescent="0.25">
      <c r="B87" s="4">
        <v>43821</v>
      </c>
      <c r="C87" s="9" t="s">
        <v>3</v>
      </c>
      <c r="D87" s="2">
        <v>0.28611111111111115</v>
      </c>
      <c r="E87" s="1">
        <v>5.89</v>
      </c>
      <c r="F87" s="9" t="s">
        <v>4</v>
      </c>
    </row>
    <row r="88" spans="2:6" x14ac:dyDescent="0.25">
      <c r="B88" s="4">
        <v>43821</v>
      </c>
      <c r="C88" s="9" t="s">
        <v>3</v>
      </c>
      <c r="D88" s="2">
        <v>0.5805555555555556</v>
      </c>
      <c r="E88" s="1">
        <v>-0.13</v>
      </c>
      <c r="F88" s="9" t="s">
        <v>5</v>
      </c>
    </row>
    <row r="89" spans="2:6" x14ac:dyDescent="0.25">
      <c r="B89" s="4">
        <v>43821</v>
      </c>
      <c r="C89" s="9" t="s">
        <v>3</v>
      </c>
      <c r="D89" s="2">
        <v>0.84513888888888899</v>
      </c>
      <c r="E89" s="1">
        <v>3.64</v>
      </c>
      <c r="F89" s="9" t="s">
        <v>4</v>
      </c>
    </row>
    <row r="90" spans="2:6" x14ac:dyDescent="0.25">
      <c r="B90" s="4">
        <v>43822</v>
      </c>
      <c r="C90" s="9" t="s">
        <v>6</v>
      </c>
      <c r="D90" s="2">
        <v>4.3055555555555562E-2</v>
      </c>
      <c r="E90" s="1">
        <v>1.96</v>
      </c>
      <c r="F90" s="9" t="s">
        <v>5</v>
      </c>
    </row>
    <row r="91" spans="2:6" x14ac:dyDescent="0.25">
      <c r="B91" s="4">
        <v>43822</v>
      </c>
      <c r="C91" s="9" t="s">
        <v>6</v>
      </c>
      <c r="D91" s="2">
        <v>0.31388888888888888</v>
      </c>
      <c r="E91" s="1">
        <v>6.13</v>
      </c>
      <c r="F91" s="9" t="s">
        <v>4</v>
      </c>
    </row>
    <row r="92" spans="2:6" x14ac:dyDescent="0.25">
      <c r="B92" s="4">
        <v>43822</v>
      </c>
      <c r="C92" s="9" t="s">
        <v>6</v>
      </c>
      <c r="D92" s="2">
        <v>0.61388888888888882</v>
      </c>
      <c r="E92" s="1">
        <v>-0.64</v>
      </c>
      <c r="F92" s="9" t="s">
        <v>5</v>
      </c>
    </row>
    <row r="93" spans="2:6" x14ac:dyDescent="0.25">
      <c r="B93" s="4">
        <v>43822</v>
      </c>
      <c r="C93" s="9" t="s">
        <v>6</v>
      </c>
      <c r="D93" s="2">
        <v>0.8881944444444444</v>
      </c>
      <c r="E93" s="1">
        <v>3.76</v>
      </c>
      <c r="F93" s="9" t="s">
        <v>4</v>
      </c>
    </row>
    <row r="94" spans="2:6" x14ac:dyDescent="0.25">
      <c r="B94" s="4">
        <v>43823</v>
      </c>
      <c r="C94" s="9" t="s">
        <v>7</v>
      </c>
      <c r="D94" s="2">
        <v>7.5694444444444439E-2</v>
      </c>
      <c r="E94" s="1">
        <v>2.27</v>
      </c>
      <c r="F94" s="9" t="s">
        <v>5</v>
      </c>
    </row>
    <row r="95" spans="2:6" x14ac:dyDescent="0.25">
      <c r="B95" s="4">
        <v>43823</v>
      </c>
      <c r="C95" s="9" t="s">
        <v>7</v>
      </c>
      <c r="D95" s="2">
        <v>0.34166666666666662</v>
      </c>
      <c r="E95" s="1">
        <v>6.25</v>
      </c>
      <c r="F95" s="9" t="s">
        <v>4</v>
      </c>
    </row>
    <row r="96" spans="2:6" x14ac:dyDescent="0.25">
      <c r="B96" s="4">
        <v>43823</v>
      </c>
      <c r="C96" s="9" t="s">
        <v>7</v>
      </c>
      <c r="D96" s="2">
        <v>0.64513888888888882</v>
      </c>
      <c r="E96" s="1">
        <v>-0.97</v>
      </c>
      <c r="F96" s="9" t="s">
        <v>5</v>
      </c>
    </row>
    <row r="97" spans="2:6" x14ac:dyDescent="0.25">
      <c r="B97" s="4">
        <v>43823</v>
      </c>
      <c r="C97" s="9" t="s">
        <v>7</v>
      </c>
      <c r="D97" s="2">
        <v>0.92638888888888893</v>
      </c>
      <c r="E97" s="1">
        <v>3.86</v>
      </c>
      <c r="F97" s="9" t="s">
        <v>4</v>
      </c>
    </row>
    <row r="98" spans="2:6" x14ac:dyDescent="0.25">
      <c r="B98" s="4">
        <v>43824</v>
      </c>
      <c r="C98" s="9" t="s">
        <v>8</v>
      </c>
      <c r="D98" s="2">
        <v>0.1076388888888889</v>
      </c>
      <c r="E98" s="1">
        <v>2.52</v>
      </c>
      <c r="F98" s="9" t="s">
        <v>5</v>
      </c>
    </row>
    <row r="99" spans="2:6" x14ac:dyDescent="0.25">
      <c r="B99" s="4">
        <v>43824</v>
      </c>
      <c r="C99" s="9" t="s">
        <v>8</v>
      </c>
      <c r="D99" s="2">
        <v>0.36944444444444446</v>
      </c>
      <c r="E99" s="1">
        <v>6.25</v>
      </c>
      <c r="F99" s="9" t="s">
        <v>4</v>
      </c>
    </row>
    <row r="100" spans="2:6" x14ac:dyDescent="0.25">
      <c r="B100" s="4">
        <v>43824</v>
      </c>
      <c r="C100" s="9" t="s">
        <v>8</v>
      </c>
      <c r="D100" s="2">
        <v>0.67499999999999993</v>
      </c>
      <c r="E100" s="1">
        <v>-1.1200000000000001</v>
      </c>
      <c r="F100" s="9" t="s">
        <v>5</v>
      </c>
    </row>
    <row r="101" spans="2:6" x14ac:dyDescent="0.25">
      <c r="B101" s="4">
        <v>43824</v>
      </c>
      <c r="C101" s="9" t="s">
        <v>8</v>
      </c>
      <c r="D101" s="2">
        <v>0.96111111111111114</v>
      </c>
      <c r="E101" s="1">
        <v>3.93</v>
      </c>
      <c r="F101" s="9" t="s">
        <v>4</v>
      </c>
    </row>
    <row r="102" spans="2:6" x14ac:dyDescent="0.25">
      <c r="B102" s="4">
        <v>43825</v>
      </c>
      <c r="C102" s="9" t="s">
        <v>9</v>
      </c>
      <c r="D102" s="2">
        <v>0.13958333333333334</v>
      </c>
      <c r="E102" s="1">
        <v>2.69</v>
      </c>
      <c r="F102" s="9" t="s">
        <v>5</v>
      </c>
    </row>
    <row r="103" spans="2:6" x14ac:dyDescent="0.25">
      <c r="B103" s="4">
        <v>43825</v>
      </c>
      <c r="C103" s="9" t="s">
        <v>9</v>
      </c>
      <c r="D103" s="2">
        <v>0.39652777777777781</v>
      </c>
      <c r="E103" s="1">
        <v>6.12</v>
      </c>
      <c r="F103" s="9" t="s">
        <v>4</v>
      </c>
    </row>
    <row r="104" spans="2:6" x14ac:dyDescent="0.25">
      <c r="B104" s="4">
        <v>43825</v>
      </c>
      <c r="C104" s="9" t="s">
        <v>9</v>
      </c>
      <c r="D104" s="2">
        <v>0.70416666666666661</v>
      </c>
      <c r="E104" s="1">
        <v>-1.1000000000000001</v>
      </c>
      <c r="F104" s="9" t="s">
        <v>5</v>
      </c>
    </row>
    <row r="105" spans="2:6" x14ac:dyDescent="0.25">
      <c r="B105" s="4">
        <v>43825</v>
      </c>
      <c r="C105" s="9" t="s">
        <v>9</v>
      </c>
      <c r="D105" s="2">
        <v>0.99375000000000002</v>
      </c>
      <c r="E105" s="1">
        <v>3.95</v>
      </c>
      <c r="F105" s="9" t="s">
        <v>4</v>
      </c>
    </row>
    <row r="106" spans="2:6" x14ac:dyDescent="0.25">
      <c r="B106" s="4">
        <v>43826</v>
      </c>
      <c r="C106" s="9" t="s">
        <v>10</v>
      </c>
      <c r="D106" s="2">
        <v>0.17083333333333331</v>
      </c>
      <c r="E106" s="1">
        <v>2.82</v>
      </c>
      <c r="F106" s="9" t="s">
        <v>5</v>
      </c>
    </row>
    <row r="107" spans="2:6" x14ac:dyDescent="0.25">
      <c r="B107" s="4">
        <v>43826</v>
      </c>
      <c r="C107" s="9" t="s">
        <v>10</v>
      </c>
      <c r="D107" s="2">
        <v>0.42430555555555555</v>
      </c>
      <c r="E107" s="1">
        <v>5.88</v>
      </c>
      <c r="F107" s="9" t="s">
        <v>4</v>
      </c>
    </row>
    <row r="108" spans="2:6" x14ac:dyDescent="0.25">
      <c r="B108" s="4">
        <v>43826</v>
      </c>
      <c r="C108" s="9" t="s">
        <v>10</v>
      </c>
      <c r="D108" s="2">
        <v>0.7319444444444444</v>
      </c>
      <c r="E108" s="1">
        <v>-0.96</v>
      </c>
      <c r="F108" s="9" t="s">
        <v>5</v>
      </c>
    </row>
    <row r="109" spans="2:6" x14ac:dyDescent="0.25">
      <c r="B109" s="4">
        <v>43827</v>
      </c>
      <c r="C109" s="9" t="s">
        <v>11</v>
      </c>
      <c r="D109" s="2">
        <v>2.5694444444444447E-2</v>
      </c>
      <c r="E109" s="1">
        <v>3.96</v>
      </c>
      <c r="F109" s="9" t="s">
        <v>4</v>
      </c>
    </row>
    <row r="110" spans="2:6" x14ac:dyDescent="0.25">
      <c r="B110" s="4">
        <v>43827</v>
      </c>
      <c r="C110" s="9" t="s">
        <v>11</v>
      </c>
      <c r="D110" s="2">
        <v>0.20277777777777781</v>
      </c>
      <c r="E110" s="1">
        <v>2.9</v>
      </c>
      <c r="F110" s="9" t="s">
        <v>5</v>
      </c>
    </row>
    <row r="111" spans="2:6" x14ac:dyDescent="0.25">
      <c r="B111" s="4">
        <v>43827</v>
      </c>
      <c r="C111" s="9" t="s">
        <v>11</v>
      </c>
      <c r="D111" s="2">
        <v>0.4513888888888889</v>
      </c>
      <c r="E111" s="1">
        <v>5.55</v>
      </c>
      <c r="F111" s="9" t="s">
        <v>4</v>
      </c>
    </row>
    <row r="112" spans="2:6" x14ac:dyDescent="0.25">
      <c r="B112" s="4">
        <v>43827</v>
      </c>
      <c r="C112" s="9" t="s">
        <v>11</v>
      </c>
      <c r="D112" s="2">
        <v>0.7597222222222223</v>
      </c>
      <c r="E112" s="1">
        <v>-0.71</v>
      </c>
      <c r="F112" s="9" t="s">
        <v>5</v>
      </c>
    </row>
    <row r="113" spans="2:6" x14ac:dyDescent="0.25">
      <c r="B113" s="4">
        <v>43828</v>
      </c>
      <c r="C113" s="9" t="s">
        <v>3</v>
      </c>
      <c r="D113" s="2">
        <v>5.7638888888888885E-2</v>
      </c>
      <c r="E113" s="1">
        <v>3.96</v>
      </c>
      <c r="F113" s="9" t="s">
        <v>4</v>
      </c>
    </row>
    <row r="114" spans="2:6" x14ac:dyDescent="0.25">
      <c r="B114" s="4">
        <v>43828</v>
      </c>
      <c r="C114" s="9" t="s">
        <v>3</v>
      </c>
      <c r="D114" s="2">
        <v>0.23680555555555557</v>
      </c>
      <c r="E114" s="1">
        <v>2.96</v>
      </c>
      <c r="F114" s="9" t="s">
        <v>5</v>
      </c>
    </row>
    <row r="115" spans="2:6" x14ac:dyDescent="0.25">
      <c r="B115" s="4">
        <v>43828</v>
      </c>
      <c r="C115" s="9" t="s">
        <v>3</v>
      </c>
      <c r="D115" s="2">
        <v>0.47916666666666669</v>
      </c>
      <c r="E115" s="1">
        <v>5.15</v>
      </c>
      <c r="F115" s="9" t="s">
        <v>4</v>
      </c>
    </row>
    <row r="116" spans="2:6" x14ac:dyDescent="0.25">
      <c r="B116" s="4">
        <v>43828</v>
      </c>
      <c r="C116" s="9" t="s">
        <v>3</v>
      </c>
      <c r="D116" s="2">
        <v>0.78749999999999998</v>
      </c>
      <c r="E116" s="1">
        <v>-0.39</v>
      </c>
      <c r="F116" s="9" t="s">
        <v>5</v>
      </c>
    </row>
    <row r="117" spans="2:6" x14ac:dyDescent="0.25">
      <c r="B117" s="4">
        <v>43829</v>
      </c>
      <c r="C117" s="9" t="s">
        <v>6</v>
      </c>
      <c r="D117" s="2">
        <v>8.8888888888888892E-2</v>
      </c>
      <c r="E117" s="1">
        <v>3.97</v>
      </c>
      <c r="F117" s="9" t="s">
        <v>4</v>
      </c>
    </row>
    <row r="118" spans="2:6" x14ac:dyDescent="0.25">
      <c r="B118" s="4">
        <v>43829</v>
      </c>
      <c r="C118" s="9" t="s">
        <v>6</v>
      </c>
      <c r="D118" s="2">
        <v>0.27430555555555552</v>
      </c>
      <c r="E118" s="1">
        <v>3</v>
      </c>
      <c r="F118" s="9" t="s">
        <v>5</v>
      </c>
    </row>
    <row r="119" spans="2:6" x14ac:dyDescent="0.25">
      <c r="B119" s="4">
        <v>43829</v>
      </c>
      <c r="C119" s="9" t="s">
        <v>6</v>
      </c>
      <c r="D119" s="2">
        <v>0.50902777777777775</v>
      </c>
      <c r="E119" s="1">
        <v>4.7</v>
      </c>
      <c r="F119" s="9" t="s">
        <v>4</v>
      </c>
    </row>
    <row r="120" spans="2:6" x14ac:dyDescent="0.25">
      <c r="B120" s="4">
        <v>43829</v>
      </c>
      <c r="C120" s="9" t="s">
        <v>6</v>
      </c>
      <c r="D120" s="2">
        <v>0.81527777777777777</v>
      </c>
      <c r="E120" s="1">
        <v>-0.02</v>
      </c>
      <c r="F120" s="9" t="s">
        <v>5</v>
      </c>
    </row>
    <row r="121" spans="2:6" x14ac:dyDescent="0.25">
      <c r="B121" s="4">
        <v>43830</v>
      </c>
      <c r="C121" s="9" t="s">
        <v>7</v>
      </c>
      <c r="D121" s="2">
        <v>0.12013888888888889</v>
      </c>
      <c r="E121" s="1">
        <v>4.0199999999999996</v>
      </c>
      <c r="F121" s="9" t="s">
        <v>4</v>
      </c>
    </row>
    <row r="122" spans="2:6" x14ac:dyDescent="0.25">
      <c r="B122" s="4">
        <v>43830</v>
      </c>
      <c r="C122" s="9" t="s">
        <v>7</v>
      </c>
      <c r="D122" s="2">
        <v>0.31944444444444448</v>
      </c>
      <c r="E122" s="1">
        <v>2.97</v>
      </c>
      <c r="F122" s="9" t="s">
        <v>5</v>
      </c>
    </row>
    <row r="123" spans="2:6" x14ac:dyDescent="0.25">
      <c r="B123" s="4">
        <v>43830</v>
      </c>
      <c r="C123" s="9" t="s">
        <v>7</v>
      </c>
      <c r="D123" s="2">
        <v>0.54305555555555551</v>
      </c>
      <c r="E123" s="1">
        <v>4.21</v>
      </c>
      <c r="F123" s="9" t="s">
        <v>4</v>
      </c>
    </row>
    <row r="124" spans="2:6" x14ac:dyDescent="0.25">
      <c r="B124" s="4">
        <v>43830</v>
      </c>
      <c r="C124" s="9" t="s">
        <v>7</v>
      </c>
      <c r="D124" s="2">
        <v>0.84444444444444444</v>
      </c>
      <c r="E124" s="1">
        <v>0.39</v>
      </c>
      <c r="F124" s="9" t="s">
        <v>5</v>
      </c>
    </row>
  </sheetData>
  <phoneticPr fontId="3" type="noConversion"/>
  <hyperlinks>
    <hyperlink ref="H19" r:id="rId1" xr:uid="{E838C134-AB8E-4B2E-9B60-65B329011384}"/>
  </hyperlinks>
  <pageMargins left="0.7" right="0.7" top="0.75" bottom="0.75" header="0.3" footer="0.3"/>
  <pageSetup orientation="portrait" horizontalDpi="200" verticalDpi="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date</vt:lpstr>
      <vt:lpstr>day</vt:lpstr>
      <vt:lpstr>pred</vt:lpstr>
      <vt:lpstr>tide</vt:lpstr>
      <vt:lpstr>time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2019-12-04T21:29:27Z</dcterms:created>
  <dcterms:modified xsi:type="dcterms:W3CDTF">2019-12-05T21:14:41Z</dcterms:modified>
</cp:coreProperties>
</file>