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lookup\INDEX and MATCH two-column lookup\"/>
    </mc:Choice>
  </mc:AlternateContent>
  <xr:revisionPtr revIDLastSave="0" documentId="13_ncr:1_{5B169248-59ED-4C65-A2F2-DF726C6F5762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definedNames>
    <definedName name="code">Sheet1!$B$6:$B$16</definedName>
    <definedName name="data">Sheet1!$C$6:$H$16</definedName>
    <definedName name="size">Sheet1!$C$4:$H$4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2" i="1" l="1" a="1"/>
  <c r="U12" i="1"/>
  <c r="U11" i="1" a="1"/>
  <c r="U11" i="1"/>
  <c r="V11" i="1" a="1"/>
  <c r="V11" i="1"/>
  <c r="Q11" i="1" a="1"/>
  <c r="Q11" i="1"/>
  <c r="T12" i="1" a="1"/>
  <c r="T12" i="1"/>
  <c r="T11" i="1" a="1"/>
  <c r="T11" i="1"/>
  <c r="S11" i="1" a="1"/>
  <c r="S11" i="1"/>
  <c r="K12" i="1" a="1"/>
  <c r="K12" i="1"/>
  <c r="K11" i="1" a="1"/>
  <c r="K1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<sst xmlns="http://schemas.openxmlformats.org/spreadsheetml/2006/main" count="36" uniqueCount="28">
  <si>
    <t>Code</t>
  </si>
  <si>
    <t>Width</t>
  </si>
  <si>
    <t>Length</t>
  </si>
  <si>
    <t>code</t>
  </si>
  <si>
    <t>INDEX and MATCH two-column lookup</t>
  </si>
  <si>
    <t>Output</t>
  </si>
  <si>
    <t>Input</t>
  </si>
  <si>
    <t>A1</t>
  </si>
  <si>
    <t>A2</t>
  </si>
  <si>
    <t>A3</t>
  </si>
  <si>
    <t>A4</t>
  </si>
  <si>
    <t>C1</t>
  </si>
  <si>
    <t>C2</t>
  </si>
  <si>
    <t>C3</t>
  </si>
  <si>
    <t>C4</t>
  </si>
  <si>
    <t>F1</t>
  </si>
  <si>
    <t>F2</t>
  </si>
  <si>
    <t>Small</t>
  </si>
  <si>
    <t>Large</t>
  </si>
  <si>
    <t>Medium</t>
  </si>
  <si>
    <t>A5</t>
  </si>
  <si>
    <t>Size</t>
  </si>
  <si>
    <t>code = B6:B16</t>
  </si>
  <si>
    <t>size = C4:H4</t>
  </si>
  <si>
    <t>all-in-one</t>
  </si>
  <si>
    <t>data = C6:H16</t>
  </si>
  <si>
    <t>XLOOKUP options</t>
  </si>
  <si>
    <t>Click here for full explanation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</si>
</sst>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Continuous"/>
    </xf>
    <xf numFmtId="0" fontId="0" fillId="2" borderId="1" xfId="0" applyFill="1" applyBorder="1"/>
    <xf numFmtId="164" fontId="0" fillId="0" borderId="1" xfId="0" applyNumberFormat="1" applyBorder="1"/>
    <xf numFmtId="0" fontId="1" fillId="0" borderId="0" xfId="0" applyFont="1"/>
    <xf numFmtId="0" fontId="0" fillId="3" borderId="1" xfId="0" applyFill="1" applyBorder="1"/>
    <xf numFmtId="164" fontId="0" fillId="0" borderId="0" xfId="0" applyNumberFormat="1"/>
    <xf numFmtId="0" fontId="3" fillId="0" borderId="0" xfId="0" applyFont="1"/>
    <xf numFmtId="0" fontId="4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0</xdr:colOff>
      <xdr:row>3</xdr:row>
      <xdr:rowOff>0</xdr:rowOff>
    </xdr:from>
    <xdr:ext cx="1666875" cy="397657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888D25F-F2B8-4036-A67C-5A1814B37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00825" y="571500"/>
          <a:ext cx="1666875" cy="39765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index-and-match-two-column-looku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W16"/>
  <sheetViews>
    <sheetView showGridLines="0" tabSelected="1" workbookViewId="0">
      <selection activeCell="K11" sqref="K11"/>
    </sheetView>
  </sheetViews>
  <sheetFormatPr defaultRowHeight="15" x14ac:dyDescent="0.25"/>
  <cols>
    <col min="1" max="1" width="5.7109375" customWidth="1"/>
    <col min="2" max="8" width="8.7109375" customWidth="1"/>
    <col min="9" max="9" width="5.7109375" customWidth="1"/>
    <col min="10" max="11" width="8.7109375" customWidth="1"/>
  </cols>
  <sheetData>
    <row r="2" spans="2:23" x14ac:dyDescent="0.25">
      <c r="B2" s="5" t="s">
        <v>4</v>
      </c>
      <c r="Q2" t="s">
        <v>24</v>
      </c>
      <c r="S2" t="s">
        <v>26</v>
      </c>
    </row>
    <row r="4" spans="2:23" x14ac:dyDescent="0.25">
      <c r="C4" s="2" t="s">
        <v>17</v>
      </c>
      <c r="D4" s="2"/>
      <c r="E4" s="2" t="s">
        <v>19</v>
      </c>
      <c r="F4" s="2"/>
      <c r="G4" s="2" t="s">
        <v>18</v>
      </c>
      <c r="H4" s="2"/>
      <c r="J4" s="2" t="s">
        <v>6</v>
      </c>
      <c r="K4" s="2"/>
    </row>
    <row r="5" spans="2:23" x14ac:dyDescent="0.25">
      <c r="B5" s="3" t="s">
        <v>0</v>
      </c>
      <c r="C5" s="3" t="s">
        <v>1</v>
      </c>
      <c r="D5" s="3" t="s">
        <v>2</v>
      </c>
      <c r="E5" s="3" t="s">
        <v>1</v>
      </c>
      <c r="F5" s="3" t="s">
        <v>2</v>
      </c>
      <c r="G5" s="3" t="s">
        <v>1</v>
      </c>
      <c r="H5" s="3" t="s">
        <v>2</v>
      </c>
    </row>
    <row r="6" spans="2:23" x14ac:dyDescent="0.25">
      <c r="B6" s="1" t="s">
        <v>7</v>
      </c>
      <c r="C6" s="4">
        <v>1</v>
      </c>
      <c r="D6" s="4">
        <v>1</v>
      </c>
      <c r="E6" s="4">
        <v>1.5</v>
      </c>
      <c r="F6" s="4">
        <v>1.5</v>
      </c>
      <c r="G6" s="4">
        <v>2</v>
      </c>
      <c r="H6" s="4">
        <v>2</v>
      </c>
      <c r="J6" s="3" t="s">
        <v>3</v>
      </c>
      <c r="K6" s="1" t="s">
        <v>20</v>
      </c>
      <c r="M6" s="9" t="s">
        <v>27</v>
      </c>
    </row>
    <row r="7" spans="2:23" x14ac:dyDescent="0.25">
      <c r="B7" s="1" t="s">
        <v>8</v>
      </c>
      <c r="C7" s="4">
        <v>1</v>
      </c>
      <c r="D7" s="4">
        <v>2</v>
      </c>
      <c r="E7" s="4">
        <v>1.5</v>
      </c>
      <c r="F7" s="4">
        <v>3</v>
      </c>
      <c r="G7" s="4">
        <v>2</v>
      </c>
      <c r="H7" s="4">
        <v>4</v>
      </c>
      <c r="J7" s="3" t="s">
        <v>21</v>
      </c>
      <c r="K7" s="1" t="s">
        <v>19</v>
      </c>
    </row>
    <row r="8" spans="2:23" x14ac:dyDescent="0.25">
      <c r="B8" s="1" t="s">
        <v>9</v>
      </c>
      <c r="C8" s="4">
        <v>1</v>
      </c>
      <c r="D8" s="4">
        <v>3</v>
      </c>
      <c r="E8" s="4">
        <v>1.5</v>
      </c>
      <c r="F8" s="4">
        <v>4.5</v>
      </c>
      <c r="G8" s="4">
        <v>2</v>
      </c>
      <c r="H8" s="4">
        <v>6</v>
      </c>
    </row>
    <row r="9" spans="2:23" x14ac:dyDescent="0.25">
      <c r="B9" s="1" t="s">
        <v>10</v>
      </c>
      <c r="C9" s="4">
        <v>1</v>
      </c>
      <c r="D9" s="4">
        <v>4</v>
      </c>
      <c r="E9" s="4">
        <v>1.5</v>
      </c>
      <c r="F9" s="4">
        <v>6</v>
      </c>
      <c r="G9" s="4">
        <v>2</v>
      </c>
      <c r="H9" s="4">
        <v>8</v>
      </c>
      <c r="J9" s="2" t="s">
        <v>5</v>
      </c>
      <c r="K9" s="2"/>
    </row>
    <row r="10" spans="2:23" x14ac:dyDescent="0.25">
      <c r="B10" s="1" t="s">
        <v>20</v>
      </c>
      <c r="C10" s="4">
        <v>1</v>
      </c>
      <c r="D10" s="4">
        <v>5</v>
      </c>
      <c r="E10" s="4">
        <v>1.5</v>
      </c>
      <c r="F10" s="4">
        <v>7.5</v>
      </c>
      <c r="G10" s="4">
        <v>2</v>
      </c>
      <c r="H10" s="4">
        <v>10</v>
      </c>
    </row>
    <row r="11" spans="2:23" x14ac:dyDescent="0.25">
      <c r="B11" s="1" t="s">
        <v>11</v>
      </c>
      <c r="C11" s="4">
        <v>1.5</v>
      </c>
      <c r="D11" s="4">
        <v>1</v>
      </c>
      <c r="E11" s="4">
        <v>2.25</v>
      </c>
      <c r="F11" s="4">
        <v>1.5</v>
      </c>
      <c r="G11" s="4">
        <v>3</v>
      </c>
      <c r="H11" s="4">
        <v>2</v>
      </c>
      <c r="J11" s="6" t="s">
        <v>1</v>
      </c>
      <c r="K11" s="4" cm="1">
        <f t="array" ref="K11">INDEX(data,_xlfn.XMATCH(K6,code),_xlfn.XMATCH(K7,size))</f>
        <v>1.5</v>
      </c>
      <c r="Q11" cm="1">
        <f t="array" ref="Q11:Q12">INDEX(data,_xlfn.XMATCH(K6,code),_xlfn.XMATCH(K7,size)+{0;1})</f>
        <v>1.5</v>
      </c>
      <c r="S11" cm="1">
        <f t="array" ref="S11">_xlfn.XLOOKUP(K7,size,_xlfn.XLOOKUP(K6,code,data))</f>
        <v>1.5</v>
      </c>
      <c r="T11" cm="1">
        <f t="array" ref="T11">_xlfn.CHOOSECOLS(_xlfn.XLOOKUP(K6,code,data),_xlfn.XMATCH(K7,size))</f>
        <v>1.5</v>
      </c>
      <c r="U11" cm="1">
        <f t="array" ref="U11">_xlfn.XLOOKUP(K6,code,_xlfn.CHOOSECOLS(data,_xlfn.XMATCH(K7,size)))</f>
        <v>1.5</v>
      </c>
      <c r="V11" cm="1">
        <f t="array" ref="V11:W11">_xlfn.CHOOSECOLS(_xlfn.XLOOKUP(K6,code,data),_xlfn.XMATCH(K7,size)+{0,1})</f>
        <v>1.5</v>
      </c>
      <c r="W11">
        <v>7.5</v>
      </c>
    </row>
    <row r="12" spans="2:23" x14ac:dyDescent="0.25">
      <c r="B12" s="1" t="s">
        <v>12</v>
      </c>
      <c r="C12" s="4">
        <v>1.5</v>
      </c>
      <c r="D12" s="4">
        <v>2</v>
      </c>
      <c r="E12" s="4">
        <v>2.25</v>
      </c>
      <c r="F12" s="4">
        <v>3</v>
      </c>
      <c r="G12" s="4">
        <v>3</v>
      </c>
      <c r="H12" s="4">
        <v>4</v>
      </c>
      <c r="J12" s="6" t="s">
        <v>2</v>
      </c>
      <c r="K12" s="4" cm="1">
        <f t="array" ref="K12">INDEX(data,_xlfn.XMATCH(K6,code),_xlfn.XMATCH(K7,size)+1)</f>
        <v>7.5</v>
      </c>
      <c r="Q12">
        <v>7.5</v>
      </c>
      <c r="T12" cm="1">
        <f t="array" ref="T12">_xlfn.CHOOSECOLS(_xlfn.XLOOKUP(K6,code,data),_xlfn.XMATCH(K7,size)+1)</f>
        <v>7.5</v>
      </c>
      <c r="U12" cm="1">
        <f t="array" ref="U12">_xlfn.XLOOKUP(K6,code,_xlfn.CHOOSECOLS(data,_xlfn.XMATCH(K7,size)+1))</f>
        <v>7.5</v>
      </c>
    </row>
    <row r="13" spans="2:23" x14ac:dyDescent="0.25">
      <c r="B13" s="1" t="s">
        <v>13</v>
      </c>
      <c r="C13" s="4">
        <v>1.5</v>
      </c>
      <c r="D13" s="4">
        <v>3</v>
      </c>
      <c r="E13" s="4">
        <v>2.25</v>
      </c>
      <c r="F13" s="4">
        <v>4.5</v>
      </c>
      <c r="G13" s="4">
        <v>3</v>
      </c>
      <c r="H13" s="4">
        <v>6</v>
      </c>
    </row>
    <row r="14" spans="2:23" x14ac:dyDescent="0.25">
      <c r="B14" s="1" t="s">
        <v>14</v>
      </c>
      <c r="C14" s="4">
        <v>1.5</v>
      </c>
      <c r="D14" s="4">
        <v>4</v>
      </c>
      <c r="E14" s="4">
        <v>2.25</v>
      </c>
      <c r="F14" s="4">
        <v>6</v>
      </c>
      <c r="G14" s="4">
        <v>3</v>
      </c>
      <c r="H14" s="4">
        <v>8</v>
      </c>
      <c r="J14" s="8" t="s">
        <v>25</v>
      </c>
      <c r="K14" s="7"/>
    </row>
    <row r="15" spans="2:23" x14ac:dyDescent="0.25">
      <c r="B15" s="1" t="s">
        <v>15</v>
      </c>
      <c r="C15" s="4">
        <v>2</v>
      </c>
      <c r="D15" s="4">
        <v>4</v>
      </c>
      <c r="E15" s="4">
        <v>3</v>
      </c>
      <c r="F15" s="4">
        <v>6</v>
      </c>
      <c r="G15" s="4">
        <v>4</v>
      </c>
      <c r="H15" s="4">
        <v>8</v>
      </c>
      <c r="J15" s="8" t="s">
        <v>22</v>
      </c>
    </row>
    <row r="16" spans="2:23" x14ac:dyDescent="0.25">
      <c r="B16" s="1" t="s">
        <v>16</v>
      </c>
      <c r="C16" s="4">
        <v>2</v>
      </c>
      <c r="D16" s="4">
        <v>5</v>
      </c>
      <c r="E16" s="4">
        <v>3</v>
      </c>
      <c r="F16" s="4">
        <v>7.5</v>
      </c>
      <c r="G16" s="4">
        <v>4</v>
      </c>
      <c r="H16" s="4">
        <v>10</v>
      </c>
      <c r="J16" s="8" t="s">
        <v>23</v>
      </c>
    </row>
  </sheetData>
  <phoneticPr fontId="2" type="noConversion"/>
  <dataValidations count="2">
    <dataValidation type="list" allowBlank="1" showInputMessage="1" showErrorMessage="1" sqref="K7" xr:uid="{60900674-D8A7-4F74-81D9-B0059B0C2998}">
      <formula1>"Small,Medium,Large"</formula1>
    </dataValidation>
    <dataValidation type="list" allowBlank="1" showInputMessage="1" showErrorMessage="1" sqref="K6" xr:uid="{CD3C1317-75AF-423E-B03D-192483D3B1AC}">
      <formula1>code</formula1>
    </dataValidation>
  </dataValidations>
  <hyperlinks>
    <hyperlink ref="M6" r:id="rId1" xr:uid="{67AD943B-A19A-48C8-809E-62E0B1D137D0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Sheet1</vt:lpstr>
      <vt:lpstr>code</vt:lpstr>
      <vt:lpstr>data</vt:lpstr>
      <vt:lpstr>size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2023-06-08T17:34:41Z</dcterms:modified>
</cp:coreProperties>
</file>