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92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get earliest and latest project dates\"/>
    </mc:Choice>
  </mc:AlternateContent>
  <xr:revisionPtr revIDLastSave="0" documentId="13_ncr:1_{D2D46110-87C9-4E34-AAD0-F87EA5CACE95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" i="1" l="1" a="1"/>
  <c r="P6" i="1"/>
  <c r="P7" i="1" a="1"/>
  <c r="P7" i="1"/>
  <c r="P5" i="1" a="1"/>
  <c r="P5" i="1"/>
  <c r="L6" i="1" a="1"/>
  <c r="L6" i="1"/>
  <c r="L7" i="1" a="1"/>
  <c r="L7" i="1"/>
  <c r="L5" i="1" a="1"/>
  <c r="L5" i="1"/>
  <c r="O6" i="1" a="1"/>
  <c r="O6" i="1"/>
  <c r="O7" i="1" a="1"/>
  <c r="O7" i="1"/>
  <c r="O5" i="1" a="1"/>
  <c r="O5" i="1"/>
  <c r="M6" i="1" a="1"/>
  <c r="M6" i="1"/>
  <c r="M7" i="1" a="1"/>
  <c r="M7" i="1"/>
  <c r="M5" i="1" a="1"/>
  <c r="M5" i="1"/>
  <c r="I6" i="1"/>
  <c r="I7" i="1"/>
  <c r="H6" i="1"/>
  <c r="H7" i="1"/>
  <c r="I5" i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<sst xmlns="http://schemas.openxmlformats.org/spreadsheetml/2006/main" count="40" uniqueCount="18">
  <si>
    <t>Project</t>
  </si>
  <si>
    <t>Stage</t>
  </si>
  <si>
    <t>Omega</t>
  </si>
  <si>
    <t>Approval</t>
  </si>
  <si>
    <t>Start</t>
  </si>
  <si>
    <t>Construction</t>
  </si>
  <si>
    <t>Inspection</t>
  </si>
  <si>
    <t>End</t>
  </si>
  <si>
    <t>Alpha</t>
  </si>
  <si>
    <t>Delta</t>
  </si>
  <si>
    <t>Get earliest and latest project dates</t>
  </si>
  <si>
    <t>Earliest</t>
  </si>
  <si>
    <t>Latest</t>
  </si>
  <si>
    <t>Planning</t>
  </si>
  <si>
    <t>Design</t>
  </si>
  <si>
    <t>With array formula</t>
  </si>
  <si>
    <t>with FILTER</t>
  </si>
  <si>
    <t>https://exceljet.net/formula/get-earliest-and-latest-project-dates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</si>
</sst>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15" fontId="0" fillId="0" borderId="0" xfId="0" applyNumberFormat="1"/>
    <xf numFmtId="0" fontId="0" fillId="0" borderId="1" xfId="0" applyBorder="1"/>
    <xf numFmtId="15" fontId="0" fillId="0" borderId="1" xfId="0" applyNumberFormat="1" applyBorder="1"/>
    <xf numFmtId="0" fontId="0" fillId="2" borderId="1" xfId="0" applyFill="1" applyBorder="1"/>
    <xf numFmtId="15" fontId="0" fillId="0" borderId="1" xfId="0" applyNumberFormat="1" applyFont="1" applyBorder="1"/>
    <xf numFmtId="0" fontId="2" fillId="0" borderId="0" xfId="1"/>
  </cellXfs>
  <cellStyles count="2">
    <cellStyle name="Hyperlink" xfId="1" builtinId="8"/>
    <cellStyle name="Normal" xfId="0" builtinId="0"/>
  </cellStyles>
  <dxfs count="6">
    <dxf>
      <numFmt numFmtId="20" formatCode="d\-mmm\-yy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numFmt numFmtId="20" formatCode="d\-mmm\-yy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right style="thin">
          <color theme="0" tint="-0.24994659260841701"/>
        </right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</xdr:colOff>
      <xdr:row>10</xdr:row>
      <xdr:rowOff>180976</xdr:rowOff>
    </xdr:from>
    <xdr:to>
      <xdr:col>13</xdr:col>
      <xdr:colOff>228601</xdr:colOff>
      <xdr:row>12</xdr:row>
      <xdr:rowOff>189214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9477B3-BEA3-4889-AF44-ED5354C65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6" y="2085976"/>
          <a:ext cx="1600200" cy="38923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71A976-0C08-FB4A-841A-6AC9D1F2911E}" name="data" displayName="data" ref="B4:E15" totalsRowShown="0">
  <autoFilter ref="B4:E15" xr:uid="{6100527C-6EAB-3B40-82E8-A1466798EDF2}"/>
  <tableColumns count="4">
    <tableColumn id="1" xr3:uid="{808643CD-A278-F24C-82DA-78FC46F58989}" name="Project"/>
    <tableColumn id="2" xr3:uid="{CC6C5DE9-EDBB-1943-A1C0-D201712491EF}" name="Stage" dataDxfId="2"/>
    <tableColumn id="3" xr3:uid="{13CE73AA-991F-9244-8D4F-225CB6FF200E}" name="Start" dataDxfId="1"/>
    <tableColumn id="4" xr3:uid="{F34CB869-A48B-CE42-B775-0C8963D1DB1A}" name="End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get-earliest-and-latest-project-d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5"/>
  <sheetViews>
    <sheetView showGridLines="0" tabSelected="1" workbookViewId="0">
      <selection activeCell="H5" sqref="H5"/>
    </sheetView>
  </sheetViews>
  <sheetFormatPr defaultColWidth="8.85546875" defaultRowHeight="15" x14ac:dyDescent="0.25"/>
  <cols>
    <col min="1" max="1" width="5.7109375" customWidth="1"/>
    <col min="2" max="2" width="9.7109375" customWidth="1"/>
    <col min="3" max="3" width="12.28515625" bestFit="1" customWidth="1"/>
    <col min="4" max="5" width="10.28515625" customWidth="1"/>
    <col min="6" max="6" width="5.7109375" customWidth="1"/>
    <col min="7" max="7" width="9.85546875" customWidth="1"/>
    <col min="8" max="9" width="10.28515625" customWidth="1"/>
    <col min="12" max="13" width="10.28515625" customWidth="1"/>
    <col min="15" max="16" width="10.28515625" customWidth="1"/>
  </cols>
  <sheetData>
    <row r="2" spans="2:16" x14ac:dyDescent="0.25">
      <c r="B2" s="1" t="s">
        <v>10</v>
      </c>
      <c r="L2" t="s">
        <v>15</v>
      </c>
      <c r="O2" t="s">
        <v>16</v>
      </c>
    </row>
    <row r="4" spans="2:16" x14ac:dyDescent="0.25">
      <c r="B4" t="s">
        <v>0</v>
      </c>
      <c r="C4" t="s">
        <v>1</v>
      </c>
      <c r="D4" t="s">
        <v>4</v>
      </c>
      <c r="E4" t="s">
        <v>7</v>
      </c>
      <c r="G4" s="5" t="s">
        <v>0</v>
      </c>
      <c r="H4" s="5" t="s">
        <v>11</v>
      </c>
      <c r="I4" s="5" t="s">
        <v>12</v>
      </c>
      <c r="L4" s="5" t="s">
        <v>11</v>
      </c>
      <c r="M4" s="5" t="s">
        <v>12</v>
      </c>
      <c r="O4" s="5" t="s">
        <v>11</v>
      </c>
      <c r="P4" s="5" t="s">
        <v>12</v>
      </c>
    </row>
    <row r="5" spans="2:16" x14ac:dyDescent="0.25">
      <c r="B5" t="s">
        <v>2</v>
      </c>
      <c r="C5" t="s">
        <v>14</v>
      </c>
      <c r="D5" s="4">
        <v>43922</v>
      </c>
      <c r="E5" s="4">
        <v>43936</v>
      </c>
      <c r="G5" s="3" t="s">
        <v>2</v>
      </c>
      <c r="H5" s="6">
        <f>_xlfn.MINIFS(data[Start],data[Project],G5)</f>
        <v>43922</v>
      </c>
      <c r="I5" s="6">
        <f>_xlfn.MAXIFS(data[End],data[Project],G5)</f>
        <v>43990</v>
      </c>
      <c r="L5" s="6">
        <f t="array" ref="L5">MIN(IF(data[Project]=G5,data[Start]))</f>
        <v>43922</v>
      </c>
      <c r="M5" s="6">
        <f t="array" ref="M5">MAX(IF(data[Project]=G5,data[End]))</f>
        <v>43990</v>
      </c>
      <c r="O5" s="6" cm="1">
        <f t="array" ref="O5">MIN(_xlfn._xlws.FILTER(data[Start],data[Project]=G5))</f>
        <v>43922</v>
      </c>
      <c r="P5" s="6" cm="1">
        <f t="array" ref="P5">MAX(_xlfn._xlws.FILTER(data[End],data[Project]=G5))</f>
        <v>43990</v>
      </c>
    </row>
    <row r="6" spans="2:16" x14ac:dyDescent="0.25">
      <c r="B6" t="s">
        <v>2</v>
      </c>
      <c r="C6" t="s">
        <v>5</v>
      </c>
      <c r="D6" s="4">
        <v>43952</v>
      </c>
      <c r="E6" s="4">
        <v>43983</v>
      </c>
      <c r="G6" s="3" t="s">
        <v>8</v>
      </c>
      <c r="H6" s="6">
        <f>_xlfn.MINIFS(data[Start],data[Project],G6)</f>
        <v>43937</v>
      </c>
      <c r="I6" s="6">
        <f>_xlfn.MAXIFS(data[End],data[Project],G6)</f>
        <v>44005</v>
      </c>
      <c r="L6" s="6">
        <f t="array" ref="L6">MIN(IF(data[Project]=G6,data[Start]))</f>
        <v>43937</v>
      </c>
      <c r="M6" s="6">
        <f t="array" ref="M6">MAX(IF(data[Project]=G6,data[End]))</f>
        <v>44005</v>
      </c>
      <c r="O6" s="6" cm="1">
        <f t="array" ref="O6">MIN(_xlfn._xlws.FILTER(data[Start],data[Project]=G6))</f>
        <v>43937</v>
      </c>
      <c r="P6" s="6" cm="1">
        <f t="array" ref="P6">MAX(_xlfn._xlws.FILTER(data[End],data[Project]=G6))</f>
        <v>44005</v>
      </c>
    </row>
    <row r="7" spans="2:16" x14ac:dyDescent="0.25">
      <c r="B7" t="s">
        <v>2</v>
      </c>
      <c r="C7" t="s">
        <v>6</v>
      </c>
      <c r="D7" s="4">
        <v>43987</v>
      </c>
      <c r="E7" s="4">
        <v>43990</v>
      </c>
      <c r="G7" s="3" t="s">
        <v>9</v>
      </c>
      <c r="H7" s="6">
        <f>_xlfn.MINIFS(data[Start],data[Project],G7)</f>
        <v>43952</v>
      </c>
      <c r="I7" s="6">
        <f>_xlfn.MAXIFS(data[End],data[Project],G7)</f>
        <v>44025</v>
      </c>
      <c r="L7" s="6">
        <f t="array" ref="L7">MIN(IF(data[Project]=G7,data[Start]))</f>
        <v>43952</v>
      </c>
      <c r="M7" s="6">
        <f t="array" ref="M7">MAX(IF(data[Project]=G7,data[End]))</f>
        <v>44025</v>
      </c>
      <c r="O7" s="6" cm="1">
        <f t="array" ref="O7">MIN(_xlfn._xlws.FILTER(data[Start],data[Project]=G7))</f>
        <v>43952</v>
      </c>
      <c r="P7" s="6" cm="1">
        <f t="array" ref="P7">MAX(_xlfn._xlws.FILTER(data[End],data[Project]=G7))</f>
        <v>44025</v>
      </c>
    </row>
    <row r="8" spans="2:16" x14ac:dyDescent="0.25">
      <c r="B8" t="s">
        <v>8</v>
      </c>
      <c r="C8" t="s">
        <v>14</v>
      </c>
      <c r="D8" s="4">
        <v>43937</v>
      </c>
      <c r="E8" s="4">
        <v>43951</v>
      </c>
      <c r="L8" s="2"/>
      <c r="M8" s="2"/>
      <c r="O8" s="2"/>
      <c r="P8" s="2"/>
    </row>
    <row r="9" spans="2:16" x14ac:dyDescent="0.25">
      <c r="B9" t="s">
        <v>8</v>
      </c>
      <c r="C9" t="s">
        <v>3</v>
      </c>
      <c r="D9" s="4">
        <v>43952</v>
      </c>
      <c r="E9" s="4">
        <v>43961</v>
      </c>
    </row>
    <row r="10" spans="2:16" x14ac:dyDescent="0.25">
      <c r="B10" t="s">
        <v>8</v>
      </c>
      <c r="C10" t="s">
        <v>5</v>
      </c>
      <c r="D10" s="4">
        <v>43967</v>
      </c>
      <c r="E10" s="4">
        <v>43998</v>
      </c>
    </row>
    <row r="11" spans="2:16" x14ac:dyDescent="0.25">
      <c r="B11" t="s">
        <v>8</v>
      </c>
      <c r="C11" t="s">
        <v>6</v>
      </c>
      <c r="D11" s="4">
        <v>44002</v>
      </c>
      <c r="E11" s="4">
        <v>44005</v>
      </c>
    </row>
    <row r="12" spans="2:16" x14ac:dyDescent="0.25">
      <c r="B12" t="s">
        <v>9</v>
      </c>
      <c r="C12" t="s">
        <v>3</v>
      </c>
      <c r="D12" s="4">
        <v>43971</v>
      </c>
      <c r="E12" s="4">
        <v>43974</v>
      </c>
    </row>
    <row r="13" spans="2:16" x14ac:dyDescent="0.25">
      <c r="B13" t="s">
        <v>9</v>
      </c>
      <c r="C13" t="s">
        <v>13</v>
      </c>
      <c r="D13" s="4">
        <v>43952</v>
      </c>
      <c r="E13" s="4">
        <v>43976</v>
      </c>
    </row>
    <row r="14" spans="2:16" x14ac:dyDescent="0.25">
      <c r="B14" t="s">
        <v>9</v>
      </c>
      <c r="C14" t="s">
        <v>5</v>
      </c>
      <c r="D14" s="4">
        <v>43987</v>
      </c>
      <c r="E14" s="4">
        <v>44018</v>
      </c>
      <c r="L14" s="7" t="s">
        <v>17</v>
      </c>
    </row>
    <row r="15" spans="2:16" x14ac:dyDescent="0.25">
      <c r="B15" t="s">
        <v>9</v>
      </c>
      <c r="C15" t="s">
        <v>6</v>
      </c>
      <c r="D15" s="4">
        <v>44022</v>
      </c>
      <c r="E15" s="4">
        <v>44025</v>
      </c>
    </row>
  </sheetData>
  <hyperlinks>
    <hyperlink ref="L14" r:id="rId1" xr:uid="{A0B75921-8322-4522-903D-2F21D2586BE7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Exceljet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2020-06-04T23:12:39Z</dcterms:modified>
</cp:coreProperties>
</file>