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lookup\fuzzy match noisy data\"/>
    </mc:Choice>
  </mc:AlternateContent>
  <xr:revisionPtr revIDLastSave="0" documentId="13_ncr:1_{392B936C-A45F-46AB-BD7D-369F7FDD6D64}" xr6:coauthVersionLast="47" xr6:coauthVersionMax="47" xr10:uidLastSave="{00000000-0000-0000-0000-000000000000}"/>
  <bookViews>
    <workbookView xWindow="-120" yWindow="-120" windowWidth="22680" windowHeight="13530" xr2:uid="{738FFF8B-2C07-4E39-B9ED-5EBC41E03A5E}"/>
  </bookViews>
  <sheets>
    <sheet name="data" sheetId="1" r:id="rId1"/>
    <sheet name="map" sheetId="2" r:id="rId2"/>
    <sheet name="data2" sheetId="3" r:id="rId3"/>
  </sheets>
  <calcPr calcId="191029" concurrentCalc="0"/>
  <pivotCaches>
    <pivotCache cacheId="3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F5" i="1" a="1"/>
  <c r="F5" i="1"/>
  <c r="E5" i="2" a="1"/>
  <c r="E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<sst xmlns="http://schemas.openxmlformats.org/spreadsheetml/2006/main" count="130" uniqueCount="34">
  <si>
    <t>Country</t>
  </si>
  <si>
    <t>Sales</t>
  </si>
  <si>
    <t>USA</t>
  </si>
  <si>
    <t>United States</t>
  </si>
  <si>
    <t>Germany</t>
  </si>
  <si>
    <t>UK</t>
  </si>
  <si>
    <t>U.S.A.</t>
  </si>
  <si>
    <t>Deutschland</t>
  </si>
  <si>
    <t>United Kingdom</t>
  </si>
  <si>
    <t>France</t>
  </si>
  <si>
    <t>US</t>
  </si>
  <si>
    <t>GER</t>
  </si>
  <si>
    <t>Great Britain</t>
  </si>
  <si>
    <t>FR</t>
  </si>
  <si>
    <t>America</t>
  </si>
  <si>
    <t>DEU</t>
  </si>
  <si>
    <t>England</t>
  </si>
  <si>
    <t>Frankreich</t>
  </si>
  <si>
    <t>GBR</t>
  </si>
  <si>
    <t>U.K.</t>
  </si>
  <si>
    <t>FRA</t>
  </si>
  <si>
    <t>DE</t>
  </si>
  <si>
    <t>Britain</t>
  </si>
  <si>
    <t>Fuzzy match noisy data</t>
  </si>
  <si>
    <t>Input</t>
  </si>
  <si>
    <t>Output</t>
  </si>
  <si>
    <t>ID</t>
  </si>
  <si>
    <t>Fuzzy match noisy data - map</t>
  </si>
  <si>
    <t>Missing inputs</t>
  </si>
  <si>
    <t>Country clean</t>
  </si>
  <si>
    <t>Grand Total</t>
  </si>
  <si>
    <t>Sum of Sales</t>
  </si>
  <si>
    <t>Fuzzy match noisy data - legacy Excel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</si>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</sst>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9">
    <xf numFmtId="0" fontId="0" fillId="0" borderId="0" xfId="0"/>
    <xf numFmtId="0" fontId="0" fillId="0" borderId="10" xfId="0" applyBorder="1"/>
    <xf numFmtId="0" fontId="0" fillId="33" borderId="10" xfId="0" applyFill="1" applyBorder="1"/>
    <xf numFmtId="0" fontId="16" fillId="0" borderId="0" xfId="0" applyFont="1"/>
    <xf numFmtId="3" fontId="0" fillId="0" borderId="10" xfId="0" applyNumberFormat="1" applyBorder="1"/>
    <xf numFmtId="0" fontId="0" fillId="0" borderId="0" xfId="0" applyAlignment="1">
      <alignment horizontal="center"/>
    </xf>
    <xf numFmtId="0" fontId="0" fillId="0" borderId="0" xfId="0" pivotButton="1"/>
    <xf numFmtId="3" fontId="0" fillId="0" borderId="0" xfId="0" applyNumberFormat="1"/>
    <xf numFmtId="0" fontId="18" fillId="0" borderId="0" xfId="42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6">
    <dxf>
      <numFmt numFmtId="0" formatCode="General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2" defaultPivotStyle="PivotStyleLight16">
    <tableStyle name="Simple" pivot="0" count="3" xr9:uid="{4CF9D2A8-0630-47A0-BDD4-E039160E2589}">
      <tableStyleElement type="wholeTable" dxfId="5"/>
      <tableStyleElement type="headerRow" dxfId="4"/>
      <tableStyleElement type="first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D9961F3-1C0B-A4EE-F70D-A024F54768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008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628DFC-C9A5-FBFA-6561-01A4596C2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056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55BE29-93B5-8AFB-191D-BC6CE6C35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00875" y="571500"/>
          <a:ext cx="1578864" cy="38404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e Bruns" refreshedDate="46128.47226412037" createdVersion="8" refreshedVersion="8" minRefreshableVersion="3" recordCount="30" xr:uid="{4EB5DE0F-7CE8-49CB-9E48-3A8E1C10F9C7}">
  <cacheSource type="worksheet">
    <worksheetSource name="data2"/>
  </cacheSource>
  <cacheFields count="4">
    <cacheField name="ID" numFmtId="0">
      <sharedItems containsSemiMixedTypes="0" containsString="0" containsNumber="1" containsInteger="1" minValue="1" maxValue="30"/>
    </cacheField>
    <cacheField name="Country" numFmtId="0">
      <sharedItems/>
    </cacheField>
    <cacheField name="Country clean" numFmtId="0">
      <sharedItems count="4">
        <s v="United States"/>
        <s v="Germany"/>
        <s v="United Kingdom"/>
        <s v="France"/>
      </sharedItems>
    </cacheField>
    <cacheField name="Sales" numFmtId="0">
      <sharedItems containsSemiMixedTypes="0" containsString="0" containsNumber="1" containsInteger="1" minValue="1500" maxValue="54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n v="1"/>
    <s v="USA"/>
    <x v="0"/>
    <n v="4200"/>
  </r>
  <r>
    <n v="2"/>
    <s v="United States"/>
    <x v="0"/>
    <n v="3800"/>
  </r>
  <r>
    <n v="3"/>
    <s v="Germany"/>
    <x v="1"/>
    <n v="2100"/>
  </r>
  <r>
    <n v="4"/>
    <s v="UK"/>
    <x v="2"/>
    <n v="5400"/>
  </r>
  <r>
    <n v="5"/>
    <s v="U.S.A."/>
    <x v="0"/>
    <n v="2900"/>
  </r>
  <r>
    <n v="6"/>
    <s v="Deutschland"/>
    <x v="1"/>
    <n v="1800"/>
  </r>
  <r>
    <n v="7"/>
    <s v="United Kingdom"/>
    <x v="2"/>
    <n v="3200"/>
  </r>
  <r>
    <n v="8"/>
    <s v="France"/>
    <x v="3"/>
    <n v="4100"/>
  </r>
  <r>
    <n v="9"/>
    <s v="US"/>
    <x v="0"/>
    <n v="3300"/>
  </r>
  <r>
    <n v="10"/>
    <s v="GER"/>
    <x v="1"/>
    <n v="2400"/>
  </r>
  <r>
    <n v="11"/>
    <s v="Great Britain"/>
    <x v="2"/>
    <n v="2700"/>
  </r>
  <r>
    <n v="12"/>
    <s v="FR"/>
    <x v="3"/>
    <n v="1900"/>
  </r>
  <r>
    <n v="13"/>
    <s v="America"/>
    <x v="0"/>
    <n v="5100"/>
  </r>
  <r>
    <n v="14"/>
    <s v="France"/>
    <x v="3"/>
    <n v="3600"/>
  </r>
  <r>
    <n v="15"/>
    <s v="DEU"/>
    <x v="1"/>
    <n v="1600"/>
  </r>
  <r>
    <n v="16"/>
    <s v="US"/>
    <x v="0"/>
    <n v="2200"/>
  </r>
  <r>
    <n v="17"/>
    <s v="England"/>
    <x v="2"/>
    <n v="4800"/>
  </r>
  <r>
    <n v="18"/>
    <s v="Frankreich"/>
    <x v="3"/>
    <n v="2300"/>
  </r>
  <r>
    <n v="19"/>
    <s v="GBR"/>
    <x v="2"/>
    <n v="3900"/>
  </r>
  <r>
    <n v="20"/>
    <s v="Germany"/>
    <x v="1"/>
    <n v="2800"/>
  </r>
  <r>
    <n v="21"/>
    <s v="U.K."/>
    <x v="2"/>
    <n v="1700"/>
  </r>
  <r>
    <n v="22"/>
    <s v="FRA"/>
    <x v="3"/>
    <n v="4400"/>
  </r>
  <r>
    <n v="23"/>
    <s v="United States"/>
    <x v="0"/>
    <n v="3100"/>
  </r>
  <r>
    <n v="24"/>
    <s v="DE"/>
    <x v="1"/>
    <n v="2600"/>
  </r>
  <r>
    <n v="25"/>
    <s v="Britain"/>
    <x v="2"/>
    <n v="3700"/>
  </r>
  <r>
    <n v="26"/>
    <s v="USA"/>
    <x v="0"/>
    <n v="4900"/>
  </r>
  <r>
    <n v="27"/>
    <s v="FR"/>
    <x v="3"/>
    <n v="2100"/>
  </r>
  <r>
    <n v="28"/>
    <s v="Deutschland"/>
    <x v="1"/>
    <n v="1500"/>
  </r>
  <r>
    <n v="29"/>
    <s v="United Kingdom"/>
    <x v="2"/>
    <n v="3300"/>
  </r>
  <r>
    <n v="30"/>
    <s v="America"/>
    <x v="0"/>
    <n v="28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DEDAB3-D195-47A0-A5A8-F2845420DF2D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G4:H9" firstHeaderRow="1" firstDataRow="1" firstDataCol="1"/>
  <pivotFields count="4">
    <pivotField compact="0" outline="0" showAll="0"/>
    <pivotField compact="0" outline="0" showAll="0"/>
    <pivotField axis="axisRow" compact="0" outline="0" showAll="0">
      <items count="5">
        <item x="3"/>
        <item x="1"/>
        <item x="2"/>
        <item x="0"/>
        <item t="default"/>
      </items>
    </pivotField>
    <pivotField dataField="1" compact="0" outline="0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Sales" fld="3" baseField="2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41B646D-7361-4674-B807-8909EE11C761}" name="data" displayName="data" ref="B4:D34" totalsRowShown="0">
  <autoFilter ref="B4:D34" xr:uid="{D41B646D-7361-4674-B807-8909EE11C761}"/>
  <tableColumns count="3">
    <tableColumn id="1" xr3:uid="{7CEB7D94-3405-4014-B787-1616677BC25C}" name="ID" dataDxfId="2"/>
    <tableColumn id="2" xr3:uid="{518AC631-E9C0-4411-8290-12D4559DC2A9}" name="Country"/>
    <tableColumn id="3" xr3:uid="{9782B8DB-1FDB-4BF1-821C-F9CADF943739}" name="Sales"/>
  </tableColumns>
  <tableStyleInfo name="Simple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A31C04F-EFF5-4FBE-8B68-8CE89F343383}" name="map" displayName="map" ref="B4:C25" totalsRowShown="0">
  <autoFilter ref="B4:C25" xr:uid="{0A31C04F-EFF5-4FBE-8B68-8CE89F343383}"/>
  <sortState xmlns:xlrd2="http://schemas.microsoft.com/office/spreadsheetml/2017/richdata2" ref="B5:C25">
    <sortCondition ref="C5:C25"/>
    <sortCondition ref="B5:B25"/>
  </sortState>
  <tableColumns count="2">
    <tableColumn id="1" xr3:uid="{2104174B-CD3C-45D2-BF8A-16618E2EC152}" name="Input"/>
    <tableColumn id="2" xr3:uid="{C12D1463-3B08-49C5-A4A0-8CB4C5070DC2}" name="Output"/>
  </tableColumns>
  <tableStyleInfo name="Simple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889E4C9-B945-4D29-B37C-226BB3B9E0A9}" name="data2" displayName="data2" ref="B4:E34" totalsRowShown="0">
  <autoFilter ref="B4:E34" xr:uid="{D41B646D-7361-4674-B807-8909EE11C761}"/>
  <tableColumns count="4">
    <tableColumn id="1" xr3:uid="{C5E46EB6-5581-4620-B81D-09066FAC62A3}" name="ID" dataDxfId="1"/>
    <tableColumn id="2" xr3:uid="{1F2D3337-4AB7-4901-96D1-F349BA380B99}" name="Country"/>
    <tableColumn id="4" xr3:uid="{B935582C-4657-4820-BC78-D44E8BDC0535}" name="Country clean" dataDxfId="0">
      <calculatedColumnFormula>VLOOKUP(data2[[#This Row],[Country]],map[],2,FALSE)</calculatedColumnFormula>
    </tableColumn>
    <tableColumn id="3" xr3:uid="{D00885D9-45E7-43A9-A1B2-F577F5C87D98}" name="Sales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fuzzy-match-noisy-data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fuzzy-match-noisy-data" TargetMode="Externa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https://exceljet.net/formulas/fuzzy-match-noisy-data" TargetMode="External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B3517-4A2C-41EF-946E-C0545B2A850E}">
  <sheetPr codeName="Sheet1"/>
  <dimension ref="B2:K34"/>
  <sheetViews>
    <sheetView showGridLines="0" tabSelected="1" workbookViewId="0">
      <selection activeCell="F5" sqref="F5"/>
    </sheetView>
  </sheetViews>
  <sheetFormatPr defaultRowHeight="15" x14ac:dyDescent="0.25"/>
  <cols>
    <col min="3" max="3" width="16.42578125" customWidth="1"/>
    <col min="6" max="6" width="15.42578125" bestFit="1" customWidth="1"/>
  </cols>
  <sheetData>
    <row r="2" spans="2:11" x14ac:dyDescent="0.25">
      <c r="B2" s="3" t="s">
        <v>23</v>
      </c>
    </row>
    <row r="4" spans="2:11" x14ac:dyDescent="0.25">
      <c r="B4" s="5" t="s">
        <v>26</v>
      </c>
      <c r="C4" t="s">
        <v>0</v>
      </c>
      <c r="D4" t="s">
        <v>1</v>
      </c>
      <c r="F4" s="2" t="s">
        <v>0</v>
      </c>
      <c r="G4" s="2" t="s">
        <v>1</v>
      </c>
    </row>
    <row r="5" spans="2:11" x14ac:dyDescent="0.25">
      <c r="B5" s="5">
        <v>1</v>
      </c>
      <c r="C5" t="s">
        <v>2</v>
      </c>
      <c r="D5">
        <v>4200</v>
      </c>
      <c r="F5" s="1" t="str" cm="1">
        <f t="array" ref="F5:G9">_xlfn.GROUPBY(_xlfn.XLOOKUP(data[Country],map[Input],map[Output]),data[Sales],_xleta.SUM)</f>
        <v>France</v>
      </c>
      <c r="G5" s="4">
        <v>18400</v>
      </c>
    </row>
    <row r="6" spans="2:11" x14ac:dyDescent="0.25">
      <c r="B6" s="5">
        <v>2</v>
      </c>
      <c r="C6" t="s">
        <v>3</v>
      </c>
      <c r="D6">
        <v>3800</v>
      </c>
      <c r="F6" s="1" t="str">
        <v>Germany</v>
      </c>
      <c r="G6" s="4">
        <v>14800</v>
      </c>
      <c r="K6" s="8" t="s">
        <v>33</v>
      </c>
    </row>
    <row r="7" spans="2:11" x14ac:dyDescent="0.25">
      <c r="B7" s="5">
        <v>3</v>
      </c>
      <c r="C7" t="s">
        <v>4</v>
      </c>
      <c r="D7">
        <v>2100</v>
      </c>
      <c r="F7" s="1" t="str">
        <v>United Kingdom</v>
      </c>
      <c r="G7" s="4">
        <v>28700</v>
      </c>
    </row>
    <row r="8" spans="2:11" x14ac:dyDescent="0.25">
      <c r="B8" s="5">
        <v>4</v>
      </c>
      <c r="C8" t="s">
        <v>5</v>
      </c>
      <c r="D8">
        <v>5400</v>
      </c>
      <c r="F8" s="1" t="str">
        <v>United States</v>
      </c>
      <c r="G8" s="4">
        <v>32300</v>
      </c>
    </row>
    <row r="9" spans="2:11" x14ac:dyDescent="0.25">
      <c r="B9" s="5">
        <v>5</v>
      </c>
      <c r="C9" t="s">
        <v>6</v>
      </c>
      <c r="D9">
        <v>2900</v>
      </c>
      <c r="F9" s="1" t="str">
        <v>Total</v>
      </c>
      <c r="G9" s="4">
        <v>94200</v>
      </c>
    </row>
    <row r="10" spans="2:11" x14ac:dyDescent="0.25">
      <c r="B10" s="5">
        <v>6</v>
      </c>
      <c r="C10" t="s">
        <v>7</v>
      </c>
      <c r="D10">
        <v>1800</v>
      </c>
    </row>
    <row r="11" spans="2:11" x14ac:dyDescent="0.25">
      <c r="B11" s="5">
        <v>7</v>
      </c>
      <c r="C11" t="s">
        <v>8</v>
      </c>
      <c r="D11">
        <v>3200</v>
      </c>
    </row>
    <row r="12" spans="2:11" x14ac:dyDescent="0.25">
      <c r="B12" s="5">
        <v>8</v>
      </c>
      <c r="C12" t="s">
        <v>9</v>
      </c>
      <c r="D12">
        <v>4100</v>
      </c>
    </row>
    <row r="13" spans="2:11" x14ac:dyDescent="0.25">
      <c r="B13" s="5">
        <v>9</v>
      </c>
      <c r="C13" t="s">
        <v>10</v>
      </c>
      <c r="D13">
        <v>3300</v>
      </c>
    </row>
    <row r="14" spans="2:11" x14ac:dyDescent="0.25">
      <c r="B14" s="5">
        <v>10</v>
      </c>
      <c r="C14" t="s">
        <v>11</v>
      </c>
      <c r="D14">
        <v>2400</v>
      </c>
    </row>
    <row r="15" spans="2:11" x14ac:dyDescent="0.25">
      <c r="B15" s="5">
        <v>11</v>
      </c>
      <c r="C15" t="s">
        <v>12</v>
      </c>
      <c r="D15">
        <v>2700</v>
      </c>
    </row>
    <row r="16" spans="2:11" x14ac:dyDescent="0.25">
      <c r="B16" s="5">
        <v>12</v>
      </c>
      <c r="C16" t="s">
        <v>13</v>
      </c>
      <c r="D16">
        <v>1900</v>
      </c>
    </row>
    <row r="17" spans="2:4" x14ac:dyDescent="0.25">
      <c r="B17" s="5">
        <v>13</v>
      </c>
      <c r="C17" t="s">
        <v>14</v>
      </c>
      <c r="D17">
        <v>5100</v>
      </c>
    </row>
    <row r="18" spans="2:4" x14ac:dyDescent="0.25">
      <c r="B18" s="5">
        <v>14</v>
      </c>
      <c r="C18" t="s">
        <v>9</v>
      </c>
      <c r="D18">
        <v>3600</v>
      </c>
    </row>
    <row r="19" spans="2:4" x14ac:dyDescent="0.25">
      <c r="B19" s="5">
        <v>15</v>
      </c>
      <c r="C19" t="s">
        <v>15</v>
      </c>
      <c r="D19">
        <v>1600</v>
      </c>
    </row>
    <row r="20" spans="2:4" x14ac:dyDescent="0.25">
      <c r="B20" s="5">
        <v>16</v>
      </c>
      <c r="C20" t="s">
        <v>10</v>
      </c>
      <c r="D20">
        <v>2200</v>
      </c>
    </row>
    <row r="21" spans="2:4" x14ac:dyDescent="0.25">
      <c r="B21" s="5">
        <v>17</v>
      </c>
      <c r="C21" t="s">
        <v>16</v>
      </c>
      <c r="D21">
        <v>4800</v>
      </c>
    </row>
    <row r="22" spans="2:4" x14ac:dyDescent="0.25">
      <c r="B22" s="5">
        <v>18</v>
      </c>
      <c r="C22" t="s">
        <v>17</v>
      </c>
      <c r="D22">
        <v>2300</v>
      </c>
    </row>
    <row r="23" spans="2:4" x14ac:dyDescent="0.25">
      <c r="B23" s="5">
        <v>19</v>
      </c>
      <c r="C23" t="s">
        <v>18</v>
      </c>
      <c r="D23">
        <v>3900</v>
      </c>
    </row>
    <row r="24" spans="2:4" x14ac:dyDescent="0.25">
      <c r="B24" s="5">
        <v>20</v>
      </c>
      <c r="C24" t="s">
        <v>4</v>
      </c>
      <c r="D24">
        <v>2800</v>
      </c>
    </row>
    <row r="25" spans="2:4" x14ac:dyDescent="0.25">
      <c r="B25" s="5">
        <v>21</v>
      </c>
      <c r="C25" t="s">
        <v>19</v>
      </c>
      <c r="D25">
        <v>1700</v>
      </c>
    </row>
    <row r="26" spans="2:4" x14ac:dyDescent="0.25">
      <c r="B26" s="5">
        <v>22</v>
      </c>
      <c r="C26" t="s">
        <v>20</v>
      </c>
      <c r="D26">
        <v>4400</v>
      </c>
    </row>
    <row r="27" spans="2:4" x14ac:dyDescent="0.25">
      <c r="B27" s="5">
        <v>23</v>
      </c>
      <c r="C27" t="s">
        <v>3</v>
      </c>
      <c r="D27">
        <v>3100</v>
      </c>
    </row>
    <row r="28" spans="2:4" x14ac:dyDescent="0.25">
      <c r="B28" s="5">
        <v>24</v>
      </c>
      <c r="C28" t="s">
        <v>21</v>
      </c>
      <c r="D28">
        <v>2600</v>
      </c>
    </row>
    <row r="29" spans="2:4" x14ac:dyDescent="0.25">
      <c r="B29" s="5">
        <v>25</v>
      </c>
      <c r="C29" t="s">
        <v>22</v>
      </c>
      <c r="D29">
        <v>3700</v>
      </c>
    </row>
    <row r="30" spans="2:4" x14ac:dyDescent="0.25">
      <c r="B30" s="5">
        <v>26</v>
      </c>
      <c r="C30" t="s">
        <v>2</v>
      </c>
      <c r="D30">
        <v>4900</v>
      </c>
    </row>
    <row r="31" spans="2:4" x14ac:dyDescent="0.25">
      <c r="B31" s="5">
        <v>27</v>
      </c>
      <c r="C31" t="s">
        <v>13</v>
      </c>
      <c r="D31">
        <v>2100</v>
      </c>
    </row>
    <row r="32" spans="2:4" x14ac:dyDescent="0.25">
      <c r="B32" s="5">
        <v>28</v>
      </c>
      <c r="C32" t="s">
        <v>7</v>
      </c>
      <c r="D32">
        <v>1500</v>
      </c>
    </row>
    <row r="33" spans="2:4" x14ac:dyDescent="0.25">
      <c r="B33" s="5">
        <v>29</v>
      </c>
      <c r="C33" t="s">
        <v>8</v>
      </c>
      <c r="D33">
        <v>3300</v>
      </c>
    </row>
    <row r="34" spans="2:4" x14ac:dyDescent="0.25">
      <c r="B34" s="5">
        <v>30</v>
      </c>
      <c r="C34" t="s">
        <v>14</v>
      </c>
      <c r="D34">
        <v>2800</v>
      </c>
    </row>
  </sheetData>
  <hyperlinks>
    <hyperlink ref="K6" r:id="rId1" xr:uid="{50784416-F834-4627-A952-97723513E355}"/>
  </hyperlinks>
  <pageMargins left="0.7" right="0.7" top="0.75" bottom="0.75" header="0.3" footer="0.3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344A2-A78B-4A2C-8321-F01FB0CA612B}">
  <sheetPr codeName="Sheet2"/>
  <dimension ref="B2:K25"/>
  <sheetViews>
    <sheetView showGridLines="0" workbookViewId="0">
      <selection activeCell="E5" sqref="E5"/>
    </sheetView>
  </sheetViews>
  <sheetFormatPr defaultRowHeight="15" x14ac:dyDescent="0.25"/>
  <cols>
    <col min="2" max="3" width="16.7109375" customWidth="1"/>
  </cols>
  <sheetData>
    <row r="2" spans="2:11" x14ac:dyDescent="0.25">
      <c r="B2" s="3" t="s">
        <v>27</v>
      </c>
      <c r="E2" t="s">
        <v>28</v>
      </c>
    </row>
    <row r="4" spans="2:11" x14ac:dyDescent="0.25">
      <c r="B4" t="s">
        <v>24</v>
      </c>
      <c r="C4" t="s">
        <v>25</v>
      </c>
      <c r="E4" s="2" t="s">
        <v>26</v>
      </c>
      <c r="F4" s="2" t="s">
        <v>0</v>
      </c>
      <c r="G4" s="2" t="s">
        <v>1</v>
      </c>
    </row>
    <row r="5" spans="2:11" x14ac:dyDescent="0.25">
      <c r="B5" t="s">
        <v>13</v>
      </c>
      <c r="C5" t="s">
        <v>9</v>
      </c>
      <c r="E5" s="1" t="str" cm="1">
        <f t="array" ref="E5">_xlfn._xlws.FILTER(data[],ISNA(MATCH(data[Country],map[Input],0)),"")</f>
        <v/>
      </c>
      <c r="F5" s="1"/>
      <c r="G5" s="1"/>
    </row>
    <row r="6" spans="2:11" x14ac:dyDescent="0.25">
      <c r="B6" t="s">
        <v>20</v>
      </c>
      <c r="C6" t="s">
        <v>9</v>
      </c>
      <c r="E6" s="1"/>
      <c r="F6" s="1"/>
      <c r="G6" s="1"/>
      <c r="K6" s="8" t="s">
        <v>33</v>
      </c>
    </row>
    <row r="7" spans="2:11" x14ac:dyDescent="0.25">
      <c r="B7" t="s">
        <v>9</v>
      </c>
      <c r="C7" t="s">
        <v>9</v>
      </c>
      <c r="E7" s="1"/>
      <c r="F7" s="1"/>
      <c r="G7" s="1"/>
    </row>
    <row r="8" spans="2:11" x14ac:dyDescent="0.25">
      <c r="B8" t="s">
        <v>17</v>
      </c>
      <c r="C8" t="s">
        <v>9</v>
      </c>
      <c r="E8" s="1"/>
      <c r="F8" s="1"/>
      <c r="G8" s="1"/>
    </row>
    <row r="9" spans="2:11" x14ac:dyDescent="0.25">
      <c r="B9" t="s">
        <v>21</v>
      </c>
      <c r="C9" t="s">
        <v>4</v>
      </c>
      <c r="E9" s="1"/>
      <c r="F9" s="1"/>
      <c r="G9" s="1"/>
    </row>
    <row r="10" spans="2:11" x14ac:dyDescent="0.25">
      <c r="B10" t="s">
        <v>15</v>
      </c>
      <c r="C10" t="s">
        <v>4</v>
      </c>
      <c r="E10" s="1"/>
      <c r="F10" s="1"/>
      <c r="G10" s="1"/>
    </row>
    <row r="11" spans="2:11" x14ac:dyDescent="0.25">
      <c r="B11" t="s">
        <v>7</v>
      </c>
      <c r="C11" t="s">
        <v>4</v>
      </c>
      <c r="E11" s="1"/>
      <c r="F11" s="1"/>
      <c r="G11" s="1"/>
    </row>
    <row r="12" spans="2:11" x14ac:dyDescent="0.25">
      <c r="B12" t="s">
        <v>11</v>
      </c>
      <c r="C12" t="s">
        <v>4</v>
      </c>
      <c r="E12" s="1"/>
      <c r="F12" s="1"/>
      <c r="G12" s="1"/>
    </row>
    <row r="13" spans="2:11" x14ac:dyDescent="0.25">
      <c r="B13" t="s">
        <v>4</v>
      </c>
      <c r="C13" t="s">
        <v>4</v>
      </c>
      <c r="E13" s="1"/>
      <c r="F13" s="1"/>
      <c r="G13" s="1"/>
    </row>
    <row r="14" spans="2:11" x14ac:dyDescent="0.25">
      <c r="B14" t="s">
        <v>22</v>
      </c>
      <c r="C14" t="s">
        <v>8</v>
      </c>
      <c r="E14" s="1"/>
      <c r="F14" s="1"/>
      <c r="G14" s="1"/>
    </row>
    <row r="15" spans="2:11" x14ac:dyDescent="0.25">
      <c r="B15" t="s">
        <v>16</v>
      </c>
      <c r="C15" t="s">
        <v>8</v>
      </c>
      <c r="E15" s="1"/>
      <c r="F15" s="1"/>
      <c r="G15" s="1"/>
    </row>
    <row r="16" spans="2:11" x14ac:dyDescent="0.25">
      <c r="B16" t="s">
        <v>18</v>
      </c>
      <c r="C16" t="s">
        <v>8</v>
      </c>
    </row>
    <row r="17" spans="2:3" x14ac:dyDescent="0.25">
      <c r="B17" t="s">
        <v>12</v>
      </c>
      <c r="C17" t="s">
        <v>8</v>
      </c>
    </row>
    <row r="18" spans="2:3" x14ac:dyDescent="0.25">
      <c r="B18" t="s">
        <v>19</v>
      </c>
      <c r="C18" t="s">
        <v>8</v>
      </c>
    </row>
    <row r="19" spans="2:3" x14ac:dyDescent="0.25">
      <c r="B19" t="s">
        <v>5</v>
      </c>
      <c r="C19" t="s">
        <v>8</v>
      </c>
    </row>
    <row r="20" spans="2:3" x14ac:dyDescent="0.25">
      <c r="B20" t="s">
        <v>8</v>
      </c>
      <c r="C20" t="s">
        <v>8</v>
      </c>
    </row>
    <row r="21" spans="2:3" x14ac:dyDescent="0.25">
      <c r="B21" t="s">
        <v>14</v>
      </c>
      <c r="C21" t="s">
        <v>3</v>
      </c>
    </row>
    <row r="22" spans="2:3" x14ac:dyDescent="0.25">
      <c r="B22" t="s">
        <v>6</v>
      </c>
      <c r="C22" t="s">
        <v>3</v>
      </c>
    </row>
    <row r="23" spans="2:3" x14ac:dyDescent="0.25">
      <c r="B23" t="s">
        <v>3</v>
      </c>
      <c r="C23" t="s">
        <v>3</v>
      </c>
    </row>
    <row r="24" spans="2:3" x14ac:dyDescent="0.25">
      <c r="B24" t="s">
        <v>10</v>
      </c>
      <c r="C24" t="s">
        <v>3</v>
      </c>
    </row>
    <row r="25" spans="2:3" x14ac:dyDescent="0.25">
      <c r="B25" t="s">
        <v>2</v>
      </c>
      <c r="C25" t="s">
        <v>3</v>
      </c>
    </row>
  </sheetData>
  <hyperlinks>
    <hyperlink ref="K6" r:id="rId1" xr:uid="{30CC8FCF-D506-4D37-93E9-60ACC9D59DBA}"/>
  </hyperlinks>
  <pageMargins left="0.7" right="0.7" top="0.75" bottom="0.75" header="0.3" footer="0.3"/>
  <pageSetup paperSize="9" orientation="portrait" r:id="rId2"/>
  <drawing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0EC79-8992-46A3-95A1-C60D4CBF5E5D}">
  <sheetPr codeName="Sheet3"/>
  <dimension ref="B2:K34"/>
  <sheetViews>
    <sheetView showGridLines="0" workbookViewId="0">
      <selection activeCell="K6" sqref="K6"/>
    </sheetView>
  </sheetViews>
  <sheetFormatPr defaultRowHeight="15" x14ac:dyDescent="0.25"/>
  <cols>
    <col min="1" max="1" width="5.7109375" customWidth="1"/>
    <col min="2" max="2" width="7.42578125" customWidth="1"/>
    <col min="3" max="3" width="15.5703125" customWidth="1"/>
    <col min="4" max="4" width="15.42578125" bestFit="1" customWidth="1"/>
    <col min="6" max="6" width="5.7109375" customWidth="1"/>
    <col min="7" max="7" width="15.5703125" bestFit="1" customWidth="1"/>
    <col min="8" max="8" width="12.140625" bestFit="1" customWidth="1"/>
  </cols>
  <sheetData>
    <row r="2" spans="2:11" x14ac:dyDescent="0.25">
      <c r="B2" s="3" t="s">
        <v>32</v>
      </c>
    </row>
    <row r="4" spans="2:11" x14ac:dyDescent="0.25">
      <c r="B4" s="5" t="s">
        <v>26</v>
      </c>
      <c r="C4" t="s">
        <v>0</v>
      </c>
      <c r="D4" t="s">
        <v>29</v>
      </c>
      <c r="E4" t="s">
        <v>1</v>
      </c>
      <c r="G4" s="6" t="s">
        <v>29</v>
      </c>
      <c r="H4" t="s">
        <v>31</v>
      </c>
    </row>
    <row r="5" spans="2:11" x14ac:dyDescent="0.25">
      <c r="B5" s="5">
        <v>1</v>
      </c>
      <c r="C5" t="s">
        <v>2</v>
      </c>
      <c r="D5" t="str">
        <f>VLOOKUP(data2[[#This Row],[Country]],map[],2,FALSE)</f>
        <v>United States</v>
      </c>
      <c r="E5">
        <v>4200</v>
      </c>
      <c r="G5" t="s">
        <v>9</v>
      </c>
      <c r="H5" s="7">
        <v>18400</v>
      </c>
    </row>
    <row r="6" spans="2:11" x14ac:dyDescent="0.25">
      <c r="B6" s="5">
        <v>2</v>
      </c>
      <c r="C6" t="s">
        <v>3</v>
      </c>
      <c r="D6" t="str">
        <f>VLOOKUP(data2[[#This Row],[Country]],map[],2,FALSE)</f>
        <v>United States</v>
      </c>
      <c r="E6">
        <v>3800</v>
      </c>
      <c r="G6" t="s">
        <v>4</v>
      </c>
      <c r="H6" s="7">
        <v>14800</v>
      </c>
      <c r="K6" s="8" t="s">
        <v>33</v>
      </c>
    </row>
    <row r="7" spans="2:11" x14ac:dyDescent="0.25">
      <c r="B7" s="5">
        <v>3</v>
      </c>
      <c r="C7" t="s">
        <v>4</v>
      </c>
      <c r="D7" t="str">
        <f>VLOOKUP(data2[[#This Row],[Country]],map[],2,FALSE)</f>
        <v>Germany</v>
      </c>
      <c r="E7">
        <v>2100</v>
      </c>
      <c r="G7" t="s">
        <v>8</v>
      </c>
      <c r="H7" s="7">
        <v>28700</v>
      </c>
    </row>
    <row r="8" spans="2:11" x14ac:dyDescent="0.25">
      <c r="B8" s="5">
        <v>4</v>
      </c>
      <c r="C8" t="s">
        <v>5</v>
      </c>
      <c r="D8" t="str">
        <f>VLOOKUP(data2[[#This Row],[Country]],map[],2,FALSE)</f>
        <v>United Kingdom</v>
      </c>
      <c r="E8">
        <v>5400</v>
      </c>
      <c r="G8" t="s">
        <v>3</v>
      </c>
      <c r="H8" s="7">
        <v>32300</v>
      </c>
    </row>
    <row r="9" spans="2:11" x14ac:dyDescent="0.25">
      <c r="B9" s="5">
        <v>5</v>
      </c>
      <c r="C9" t="s">
        <v>6</v>
      </c>
      <c r="D9" t="str">
        <f>VLOOKUP(data2[[#This Row],[Country]],map[],2,FALSE)</f>
        <v>United States</v>
      </c>
      <c r="E9">
        <v>2900</v>
      </c>
      <c r="G9" t="s">
        <v>30</v>
      </c>
      <c r="H9" s="7">
        <v>94200</v>
      </c>
    </row>
    <row r="10" spans="2:11" x14ac:dyDescent="0.25">
      <c r="B10" s="5">
        <v>6</v>
      </c>
      <c r="C10" t="s">
        <v>7</v>
      </c>
      <c r="D10" t="str">
        <f>VLOOKUP(data2[[#This Row],[Country]],map[],2,FALSE)</f>
        <v>Germany</v>
      </c>
      <c r="E10">
        <v>1800</v>
      </c>
    </row>
    <row r="11" spans="2:11" x14ac:dyDescent="0.25">
      <c r="B11" s="5">
        <v>7</v>
      </c>
      <c r="C11" t="s">
        <v>8</v>
      </c>
      <c r="D11" t="str">
        <f>VLOOKUP(data2[[#This Row],[Country]],map[],2,FALSE)</f>
        <v>United Kingdom</v>
      </c>
      <c r="E11">
        <v>3200</v>
      </c>
    </row>
    <row r="12" spans="2:11" x14ac:dyDescent="0.25">
      <c r="B12" s="5">
        <v>8</v>
      </c>
      <c r="C12" t="s">
        <v>9</v>
      </c>
      <c r="D12" t="str">
        <f>VLOOKUP(data2[[#This Row],[Country]],map[],2,FALSE)</f>
        <v>France</v>
      </c>
      <c r="E12">
        <v>4100</v>
      </c>
    </row>
    <row r="13" spans="2:11" x14ac:dyDescent="0.25">
      <c r="B13" s="5">
        <v>9</v>
      </c>
      <c r="C13" t="s">
        <v>10</v>
      </c>
      <c r="D13" t="str">
        <f>VLOOKUP(data2[[#This Row],[Country]],map[],2,FALSE)</f>
        <v>United States</v>
      </c>
      <c r="E13">
        <v>3300</v>
      </c>
    </row>
    <row r="14" spans="2:11" x14ac:dyDescent="0.25">
      <c r="B14" s="5">
        <v>10</v>
      </c>
      <c r="C14" t="s">
        <v>11</v>
      </c>
      <c r="D14" t="str">
        <f>VLOOKUP(data2[[#This Row],[Country]],map[],2,FALSE)</f>
        <v>Germany</v>
      </c>
      <c r="E14">
        <v>2400</v>
      </c>
    </row>
    <row r="15" spans="2:11" x14ac:dyDescent="0.25">
      <c r="B15" s="5">
        <v>11</v>
      </c>
      <c r="C15" t="s">
        <v>12</v>
      </c>
      <c r="D15" t="str">
        <f>VLOOKUP(data2[[#This Row],[Country]],map[],2,FALSE)</f>
        <v>United Kingdom</v>
      </c>
      <c r="E15">
        <v>2700</v>
      </c>
    </row>
    <row r="16" spans="2:11" x14ac:dyDescent="0.25">
      <c r="B16" s="5">
        <v>12</v>
      </c>
      <c r="C16" t="s">
        <v>13</v>
      </c>
      <c r="D16" t="str">
        <f>VLOOKUP(data2[[#This Row],[Country]],map[],2,FALSE)</f>
        <v>France</v>
      </c>
      <c r="E16">
        <v>1900</v>
      </c>
    </row>
    <row r="17" spans="2:5" x14ac:dyDescent="0.25">
      <c r="B17" s="5">
        <v>13</v>
      </c>
      <c r="C17" t="s">
        <v>14</v>
      </c>
      <c r="D17" t="str">
        <f>VLOOKUP(data2[[#This Row],[Country]],map[],2,FALSE)</f>
        <v>United States</v>
      </c>
      <c r="E17">
        <v>5100</v>
      </c>
    </row>
    <row r="18" spans="2:5" x14ac:dyDescent="0.25">
      <c r="B18" s="5">
        <v>14</v>
      </c>
      <c r="C18" t="s">
        <v>9</v>
      </c>
      <c r="D18" t="str">
        <f>VLOOKUP(data2[[#This Row],[Country]],map[],2,FALSE)</f>
        <v>France</v>
      </c>
      <c r="E18">
        <v>3600</v>
      </c>
    </row>
    <row r="19" spans="2:5" x14ac:dyDescent="0.25">
      <c r="B19" s="5">
        <v>15</v>
      </c>
      <c r="C19" t="s">
        <v>15</v>
      </c>
      <c r="D19" t="str">
        <f>VLOOKUP(data2[[#This Row],[Country]],map[],2,FALSE)</f>
        <v>Germany</v>
      </c>
      <c r="E19">
        <v>1600</v>
      </c>
    </row>
    <row r="20" spans="2:5" x14ac:dyDescent="0.25">
      <c r="B20" s="5">
        <v>16</v>
      </c>
      <c r="C20" t="s">
        <v>10</v>
      </c>
      <c r="D20" t="str">
        <f>VLOOKUP(data2[[#This Row],[Country]],map[],2,FALSE)</f>
        <v>United States</v>
      </c>
      <c r="E20">
        <v>2200</v>
      </c>
    </row>
    <row r="21" spans="2:5" x14ac:dyDescent="0.25">
      <c r="B21" s="5">
        <v>17</v>
      </c>
      <c r="C21" t="s">
        <v>16</v>
      </c>
      <c r="D21" t="str">
        <f>VLOOKUP(data2[[#This Row],[Country]],map[],2,FALSE)</f>
        <v>United Kingdom</v>
      </c>
      <c r="E21">
        <v>4800</v>
      </c>
    </row>
    <row r="22" spans="2:5" x14ac:dyDescent="0.25">
      <c r="B22" s="5">
        <v>18</v>
      </c>
      <c r="C22" t="s">
        <v>17</v>
      </c>
      <c r="D22" t="str">
        <f>VLOOKUP(data2[[#This Row],[Country]],map[],2,FALSE)</f>
        <v>France</v>
      </c>
      <c r="E22">
        <v>2300</v>
      </c>
    </row>
    <row r="23" spans="2:5" x14ac:dyDescent="0.25">
      <c r="B23" s="5">
        <v>19</v>
      </c>
      <c r="C23" t="s">
        <v>18</v>
      </c>
      <c r="D23" t="str">
        <f>VLOOKUP(data2[[#This Row],[Country]],map[],2,FALSE)</f>
        <v>United Kingdom</v>
      </c>
      <c r="E23">
        <v>3900</v>
      </c>
    </row>
    <row r="24" spans="2:5" x14ac:dyDescent="0.25">
      <c r="B24" s="5">
        <v>20</v>
      </c>
      <c r="C24" t="s">
        <v>4</v>
      </c>
      <c r="D24" t="str">
        <f>VLOOKUP(data2[[#This Row],[Country]],map[],2,FALSE)</f>
        <v>Germany</v>
      </c>
      <c r="E24">
        <v>2800</v>
      </c>
    </row>
    <row r="25" spans="2:5" x14ac:dyDescent="0.25">
      <c r="B25" s="5">
        <v>21</v>
      </c>
      <c r="C25" t="s">
        <v>19</v>
      </c>
      <c r="D25" t="str">
        <f>VLOOKUP(data2[[#This Row],[Country]],map[],2,FALSE)</f>
        <v>United Kingdom</v>
      </c>
      <c r="E25">
        <v>1700</v>
      </c>
    </row>
    <row r="26" spans="2:5" x14ac:dyDescent="0.25">
      <c r="B26" s="5">
        <v>22</v>
      </c>
      <c r="C26" t="s">
        <v>20</v>
      </c>
      <c r="D26" t="str">
        <f>VLOOKUP(data2[[#This Row],[Country]],map[],2,FALSE)</f>
        <v>France</v>
      </c>
      <c r="E26">
        <v>4400</v>
      </c>
    </row>
    <row r="27" spans="2:5" x14ac:dyDescent="0.25">
      <c r="B27" s="5">
        <v>23</v>
      </c>
      <c r="C27" t="s">
        <v>3</v>
      </c>
      <c r="D27" t="str">
        <f>VLOOKUP(data2[[#This Row],[Country]],map[],2,FALSE)</f>
        <v>United States</v>
      </c>
      <c r="E27">
        <v>3100</v>
      </c>
    </row>
    <row r="28" spans="2:5" x14ac:dyDescent="0.25">
      <c r="B28" s="5">
        <v>24</v>
      </c>
      <c r="C28" t="s">
        <v>21</v>
      </c>
      <c r="D28" t="str">
        <f>VLOOKUP(data2[[#This Row],[Country]],map[],2,FALSE)</f>
        <v>Germany</v>
      </c>
      <c r="E28">
        <v>2600</v>
      </c>
    </row>
    <row r="29" spans="2:5" x14ac:dyDescent="0.25">
      <c r="B29" s="5">
        <v>25</v>
      </c>
      <c r="C29" t="s">
        <v>22</v>
      </c>
      <c r="D29" t="str">
        <f>VLOOKUP(data2[[#This Row],[Country]],map[],2,FALSE)</f>
        <v>United Kingdom</v>
      </c>
      <c r="E29">
        <v>3700</v>
      </c>
    </row>
    <row r="30" spans="2:5" x14ac:dyDescent="0.25">
      <c r="B30" s="5">
        <v>26</v>
      </c>
      <c r="C30" t="s">
        <v>2</v>
      </c>
      <c r="D30" t="str">
        <f>VLOOKUP(data2[[#This Row],[Country]],map[],2,FALSE)</f>
        <v>United States</v>
      </c>
      <c r="E30">
        <v>4900</v>
      </c>
    </row>
    <row r="31" spans="2:5" x14ac:dyDescent="0.25">
      <c r="B31" s="5">
        <v>27</v>
      </c>
      <c r="C31" t="s">
        <v>13</v>
      </c>
      <c r="D31" t="str">
        <f>VLOOKUP(data2[[#This Row],[Country]],map[],2,FALSE)</f>
        <v>France</v>
      </c>
      <c r="E31">
        <v>2100</v>
      </c>
    </row>
    <row r="32" spans="2:5" x14ac:dyDescent="0.25">
      <c r="B32" s="5">
        <v>28</v>
      </c>
      <c r="C32" t="s">
        <v>7</v>
      </c>
      <c r="D32" t="str">
        <f>VLOOKUP(data2[[#This Row],[Country]],map[],2,FALSE)</f>
        <v>Germany</v>
      </c>
      <c r="E32">
        <v>1500</v>
      </c>
    </row>
    <row r="33" spans="2:5" x14ac:dyDescent="0.25">
      <c r="B33" s="5">
        <v>29</v>
      </c>
      <c r="C33" t="s">
        <v>8</v>
      </c>
      <c r="D33" t="str">
        <f>VLOOKUP(data2[[#This Row],[Country]],map[],2,FALSE)</f>
        <v>United Kingdom</v>
      </c>
      <c r="E33">
        <v>3300</v>
      </c>
    </row>
    <row r="34" spans="2:5" x14ac:dyDescent="0.25">
      <c r="B34" s="5">
        <v>30</v>
      </c>
      <c r="C34" t="s">
        <v>14</v>
      </c>
      <c r="D34" t="str">
        <f>VLOOKUP(data2[[#This Row],[Country]],map[],2,FALSE)</f>
        <v>United States</v>
      </c>
      <c r="E34">
        <v>2800</v>
      </c>
    </row>
  </sheetData>
  <hyperlinks>
    <hyperlink ref="K6" r:id="rId2" xr:uid="{7DD9FB04-8701-4C67-9C4A-863474A4743B}"/>
  </hyperlinks>
  <pageMargins left="0.7" right="0.7" top="0.75" bottom="0.75" header="0.3" footer="0.3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map</vt:lpstr>
      <vt:lpstr>data2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</dc:creator>
  <cp:lastModifiedBy>Dave Bruns</cp:lastModifiedBy>
  <dcterms:created xsi:type="dcterms:W3CDTF">2026-04-16T13:35:59Z</dcterms:created>
  <dcterms:modified xsi:type="dcterms:W3CDTF">2026-04-16T23:08:22Z</dcterms:modified>
</cp:coreProperties>
</file>