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1721"/>
  <workbookPr showInkAnnotation="0" autoCompressPictures="0"/>
  <bookViews>
    <workbookView xWindow="2300" yWindow="2460" windowWidth="29260" windowHeight="17340"/>
  </bookViews>
  <sheets>
    <sheet name="Sheet1" sheetId="1" r:id="rId1"/>
  </sheets>
  <definedNames>
    <definedName name="ad_cost_per_day">Sheet1!#REF!</definedName>
    <definedName name="average_cpc">Sheet1!$C$5</definedName>
    <definedName name="campaign_days">Sheet1!$C$9</definedName>
    <definedName name="clicks_per_campaign">Sheet1!$C$19</definedName>
    <definedName name="clicks_per_day">Sheet1!$C$18</definedName>
    <definedName name="conversion_rate">Sheet1!$C$6</definedName>
    <definedName name="conversion_start">Sheet1!$C$14</definedName>
    <definedName name="conversion_step">Sheet1!$C$15</definedName>
    <definedName name="conversions_per_day">Sheet1!$C$20</definedName>
    <definedName name="cpc_start">Sheet1!$C$12</definedName>
    <definedName name="cpc_step">Sheet1!$C$13</definedName>
    <definedName name="daily_budget">Sheet1!$C$8</definedName>
    <definedName name="gross_profit">Sheet1!$C$22</definedName>
    <definedName name="sales_per_day">Sheet1!#REF!</definedName>
    <definedName name="total_ad_costs">Sheet1!$C$23</definedName>
    <definedName name="total_conversions">Sheet1!$C$21</definedName>
    <definedName name="value_per_conversion">Sheet1!$C$7</definedName>
  </definedNames>
  <calcPr calcId="140001" concurrentCalc="0"/>
  <webPublishing codePage="1252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G4" i="1"/>
  <c r="H4" i="1"/>
  <c r="I4" i="1"/>
  <c r="J4" i="1"/>
  <c r="K4" i="1"/>
  <c r="L4" i="1"/>
  <c r="M4" i="1"/>
  <c r="N4" i="1"/>
  <c r="O4" i="1"/>
  <c r="P4" i="1"/>
  <c r="Q4" i="1"/>
  <c r="R4" i="1"/>
  <c r="S4" i="1"/>
  <c r="C18" i="1"/>
  <c r="C20" i="1"/>
  <c r="C21" i="1"/>
  <c r="C22" i="1"/>
  <c r="C19" i="1"/>
  <c r="C23" i="1"/>
  <c r="C24" i="1"/>
  <c r="F4" i="1"/>
</calcChain>
</file>

<file path=xl/sharedStrings.xml><?xml version="1.0" encoding="utf-8"?>
<sst xmlns="http://schemas.openxmlformats.org/spreadsheetml/2006/main" count="26" uniqueCount="24">
  <si>
    <t>Net Profit</t>
  </si>
  <si>
    <t>Average CPC</t>
  </si>
  <si>
    <t>Ad costs</t>
  </si>
  <si>
    <t>Daily budget</t>
  </si>
  <si>
    <t>Ads clicked per day</t>
  </si>
  <si>
    <t>Ads clicked in campaign</t>
  </si>
  <si>
    <t>Campaign days</t>
  </si>
  <si>
    <t>Conversion value</t>
  </si>
  <si>
    <t>Conversions per day</t>
  </si>
  <si>
    <t>Total conversions</t>
  </si>
  <si>
    <t>Conversion rate</t>
  </si>
  <si>
    <t>Inputs</t>
  </si>
  <si>
    <t>2. Conversion value is the value of one sale only, not lifetime customer value</t>
  </si>
  <si>
    <t>Notes:</t>
  </si>
  <si>
    <t>Google Adwords profitability</t>
  </si>
  <si>
    <t>Gross profit</t>
  </si>
  <si>
    <t>Outputs</t>
  </si>
  <si>
    <t>Table setup</t>
  </si>
  <si>
    <t>CPC step</t>
  </si>
  <si>
    <t>Conversion start</t>
  </si>
  <si>
    <t>CPC start</t>
  </si>
  <si>
    <t>Conversion step</t>
  </si>
  <si>
    <t>1. Numbers inside the table indicate total campaign profit/loss</t>
  </si>
  <si>
    <t>3. This model assumes unlimited daily searches for your keyword, which is unlikely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</si>
</sst>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6" formatCode="&quot;$&quot;#,##0.00"/>
    <numFmt numFmtId="167" formatCode="0.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55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FFFFBF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Fill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6" fontId="0" fillId="0" borderId="1" xfId="0" applyNumberFormat="1" applyBorder="1"/>
    <xf numFmtId="164" fontId="4" fillId="0" borderId="1" xfId="0" applyNumberFormat="1" applyFont="1" applyBorder="1"/>
    <xf numFmtId="10" fontId="5" fillId="2" borderId="1" xfId="0" applyNumberFormat="1" applyFont="1" applyFill="1" applyBorder="1"/>
    <xf numFmtId="44" fontId="5" fillId="2" borderId="1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Continuous"/>
    </xf>
    <xf numFmtId="0" fontId="0" fillId="3" borderId="1" xfId="0" applyFill="1" applyBorder="1"/>
    <xf numFmtId="10" fontId="0" fillId="3" borderId="1" xfId="0" applyNumberFormat="1" applyFill="1" applyBorder="1"/>
    <xf numFmtId="0" fontId="11" fillId="0" borderId="0" xfId="0" applyFont="1"/>
    <xf numFmtId="0" fontId="6" fillId="0" borderId="0" xfId="0" applyFont="1" applyBorder="1" applyAlignment="1"/>
    <xf numFmtId="0" fontId="0" fillId="0" borderId="0" xfId="0" applyAlignment="1"/>
    <xf numFmtId="0" fontId="7" fillId="4" borderId="1" xfId="0" applyFont="1" applyFill="1" applyBorder="1" applyAlignment="1">
      <alignment horizontal="centerContinuous"/>
    </xf>
    <xf numFmtId="166" fontId="0" fillId="3" borderId="1" xfId="0" applyNumberFormat="1" applyFill="1" applyBorder="1"/>
    <xf numFmtId="0" fontId="8" fillId="0" borderId="0" xfId="0" applyFont="1" applyFill="1" applyAlignment="1">
      <alignment horizontal="center"/>
    </xf>
    <xf numFmtId="0" fontId="6" fillId="0" borderId="2" xfId="0" applyFont="1" applyBorder="1" applyAlignment="1">
      <alignment vertical="center" textRotation="90"/>
    </xf>
    <xf numFmtId="0" fontId="0" fillId="0" borderId="2" xfId="0" applyBorder="1" applyAlignment="1">
      <alignment vertical="center" textRotation="90"/>
    </xf>
    <xf numFmtId="0" fontId="0" fillId="0" borderId="2" xfId="0" applyBorder="1" applyAlignment="1"/>
    <xf numFmtId="167" fontId="0" fillId="0" borderId="1" xfId="1" applyNumberFormat="1" applyFont="1" applyBorder="1"/>
    <xf numFmtId="167" fontId="0" fillId="0" borderId="1" xfId="0" applyNumberFormat="1" applyBorder="1"/>
    <xf numFmtId="164" fontId="0" fillId="0" borderId="1" xfId="0" applyNumberFormat="1" applyBorder="1"/>
    <xf numFmtId="0" fontId="0" fillId="0" borderId="0" xfId="0" applyFill="1" applyBorder="1"/>
    <xf numFmtId="0" fontId="0" fillId="0" borderId="1" xfId="0" applyFill="1" applyBorder="1"/>
    <xf numFmtId="164" fontId="0" fillId="3" borderId="1" xfId="0" applyNumberFormat="1" applyFill="1" applyBorder="1"/>
  </cellXfs>
  <cellStyles count="12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Normal" xfId="0" builtinId="0"/>
  </cellStyles>
  <dxfs count="14"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BBF4"/>
        </patternFill>
      </fill>
    </dxf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BBF4"/>
        </patternFill>
      </fill>
    </dxf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BBF4"/>
        </patternFill>
      </fill>
    </dxf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BBF4"/>
        </patternFill>
      </fill>
    </dxf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FFBF"/>
        </patternFill>
      </fill>
    </dxf>
    <dxf>
      <fill>
        <patternFill patternType="solid">
          <fgColor indexed="64"/>
          <bgColor rgb="FFFFFFBF"/>
        </patternFill>
      </fill>
    </dxf>
    <dxf>
      <font>
        <color auto="1"/>
      </font>
      <fill>
        <patternFill patternType="solid">
          <fgColor indexed="64"/>
          <bgColor rgb="FFFFFFBF"/>
        </patternFill>
      </fill>
    </dxf>
    <dxf>
      <font>
        <color auto="1"/>
      </font>
      <fill>
        <patternFill patternType="solid">
          <fgColor indexed="64"/>
          <bgColor rgb="FFFFFFBF"/>
        </patternFill>
      </fill>
    </dxf>
    <dxf>
      <font>
        <color auto="1"/>
      </font>
      <fill>
        <patternFill patternType="solid">
          <fgColor indexed="64"/>
          <bgColor rgb="FFFFFFBF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132081</xdr:colOff>
      <xdr:row>25</xdr:row>
      <xdr:rowOff>154940</xdr:rowOff>
    </xdr:from>
    <xdr:to>
      <xdr:col>2</xdr:col>
      <xdr:colOff>601212</xdr:colOff>
      <xdr:row>28</xdr:row>
      <xdr:rowOff>78740</xdr:rowOff>
    </xdr:to>
    <xdr:pic>
      <xdr:nvPicPr>
        <xdr:cNvPr id="3" name="Picture 2" descr="EXCELJET_logo_80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121" y="4787900"/>
          <a:ext cx="1932171" cy="472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2"/>
  <sheetViews>
    <sheetView showGridLines="0" tabSelected="1" zoomScale="125" zoomScaleNormal="125" zoomScalePageLayoutView="125" workbookViewId="0">
      <selection activeCell="C5" sqref="C5"/>
    </sheetView>
  </sheetViews>
  <sheetFormatPr baseColWidth="10" defaultColWidth="8.83203125" defaultRowHeight="14" x14ac:dyDescent="0"/>
  <cols>
    <col min="1" max="1" width="2.5" customWidth="1"/>
    <col min="2" max="2" width="19.1640625" customWidth="1"/>
    <col min="3" max="3" width="10.1640625" customWidth="1"/>
    <col min="4" max="4" width="2.83203125" customWidth="1"/>
    <col min="5" max="5" width="3.5" customWidth="1"/>
    <col min="6" max="19" width="8.33203125" customWidth="1"/>
  </cols>
  <sheetData>
    <row r="1" spans="2:19" ht="15">
      <c r="D1" s="1"/>
    </row>
    <row r="2" spans="2:19" ht="18">
      <c r="B2" s="16" t="s">
        <v>14</v>
      </c>
      <c r="C2" s="16"/>
    </row>
    <row r="3" spans="2:19">
      <c r="G3" s="8" t="s">
        <v>10</v>
      </c>
      <c r="H3" s="8"/>
      <c r="I3" s="8"/>
      <c r="J3" s="8"/>
      <c r="K3" s="8"/>
      <c r="L3" s="12"/>
      <c r="M3" s="12"/>
      <c r="N3" s="12"/>
      <c r="O3" s="13"/>
      <c r="P3" s="13"/>
      <c r="Q3" s="13"/>
      <c r="R3" s="13"/>
      <c r="S3" s="13"/>
    </row>
    <row r="4" spans="2:19">
      <c r="B4" s="14" t="s">
        <v>11</v>
      </c>
      <c r="C4" s="14"/>
      <c r="F4" s="5">
        <f>C24</f>
        <v>0</v>
      </c>
      <c r="G4" s="6">
        <f>conversion_start</f>
        <v>5.0000000000000001E-3</v>
      </c>
      <c r="H4" s="6">
        <f>G4+conversion_step</f>
        <v>7.4999999999999997E-3</v>
      </c>
      <c r="I4" s="6">
        <f>H4+conversion_step</f>
        <v>0.01</v>
      </c>
      <c r="J4" s="6">
        <f>I4+conversion_step</f>
        <v>1.2500000000000001E-2</v>
      </c>
      <c r="K4" s="6">
        <f>J4+conversion_step</f>
        <v>1.5000000000000001E-2</v>
      </c>
      <c r="L4" s="6">
        <f>K4+conversion_step</f>
        <v>1.7500000000000002E-2</v>
      </c>
      <c r="M4" s="6">
        <f>L4+conversion_step</f>
        <v>0.02</v>
      </c>
      <c r="N4" s="6">
        <f>M4+conversion_step</f>
        <v>2.2499999999999999E-2</v>
      </c>
      <c r="O4" s="6">
        <f>N4+conversion_step</f>
        <v>2.4999999999999998E-2</v>
      </c>
      <c r="P4" s="6">
        <f>O4+conversion_step</f>
        <v>2.7499999999999997E-2</v>
      </c>
      <c r="Q4" s="6">
        <f>P4+conversion_step</f>
        <v>2.9999999999999995E-2</v>
      </c>
      <c r="R4" s="6">
        <f>Q4+conversion_step</f>
        <v>3.2499999999999994E-2</v>
      </c>
      <c r="S4" s="6">
        <f>R4+conversion_step</f>
        <v>3.4999999999999996E-2</v>
      </c>
    </row>
    <row r="5" spans="2:19" ht="14" customHeight="1">
      <c r="B5" s="2" t="s">
        <v>1</v>
      </c>
      <c r="C5" s="15">
        <v>1</v>
      </c>
      <c r="E5" s="17" t="s">
        <v>1</v>
      </c>
      <c r="F5" s="7">
        <f>cpc_start</f>
        <v>0.5</v>
      </c>
      <c r="G5" s="4">
        <f t="dataTable" ref="G5:S26" dt2D="1" dtr="1" r1="C6" r2="C5"/>
        <v>0</v>
      </c>
      <c r="H5" s="4">
        <v>700</v>
      </c>
      <c r="I5" s="4">
        <v>1400</v>
      </c>
      <c r="J5" s="4">
        <v>2100</v>
      </c>
      <c r="K5" s="4">
        <v>2800.0000000000009</v>
      </c>
      <c r="L5" s="4">
        <v>3500.0000000000009</v>
      </c>
      <c r="M5" s="4">
        <v>4200</v>
      </c>
      <c r="N5" s="4">
        <v>4900</v>
      </c>
      <c r="O5" s="4">
        <v>5600</v>
      </c>
      <c r="P5" s="4">
        <v>6299.9999999999982</v>
      </c>
      <c r="Q5" s="4">
        <v>6999.9999999999982</v>
      </c>
      <c r="R5" s="4">
        <v>7699.9999999999982</v>
      </c>
      <c r="S5" s="4">
        <v>8399.9999999999982</v>
      </c>
    </row>
    <row r="6" spans="2:19">
      <c r="B6" s="2" t="s">
        <v>10</v>
      </c>
      <c r="C6" s="10">
        <v>0.01</v>
      </c>
      <c r="E6" s="18"/>
      <c r="F6" s="7">
        <f>F5+cpc_step</f>
        <v>0.75</v>
      </c>
      <c r="G6" s="4">
        <v>-466.66666666666663</v>
      </c>
      <c r="H6" s="4">
        <v>0</v>
      </c>
      <c r="I6" s="4">
        <v>466.66666666666674</v>
      </c>
      <c r="J6" s="4">
        <v>933.33333333333348</v>
      </c>
      <c r="K6" s="4">
        <v>1400.0000000000009</v>
      </c>
      <c r="L6" s="4">
        <v>1866.666666666667</v>
      </c>
      <c r="M6" s="4">
        <v>2333.3333333333335</v>
      </c>
      <c r="N6" s="4">
        <v>2800</v>
      </c>
      <c r="O6" s="4">
        <v>3266.666666666667</v>
      </c>
      <c r="P6" s="4">
        <v>3733.333333333333</v>
      </c>
      <c r="Q6" s="4">
        <v>4199.9999999999991</v>
      </c>
      <c r="R6" s="4">
        <v>4666.6666666666661</v>
      </c>
      <c r="S6" s="4">
        <v>5133.333333333333</v>
      </c>
    </row>
    <row r="7" spans="2:19">
      <c r="B7" s="2" t="s">
        <v>7</v>
      </c>
      <c r="C7" s="25">
        <v>100</v>
      </c>
      <c r="E7" s="18"/>
      <c r="F7" s="7">
        <f>F6+cpc_step</f>
        <v>1</v>
      </c>
      <c r="G7" s="4">
        <v>-700</v>
      </c>
      <c r="H7" s="4">
        <v>-350</v>
      </c>
      <c r="I7" s="4">
        <v>0</v>
      </c>
      <c r="J7" s="4">
        <v>350</v>
      </c>
      <c r="K7" s="4">
        <v>700.00000000000045</v>
      </c>
      <c r="L7" s="4">
        <v>1050.0000000000005</v>
      </c>
      <c r="M7" s="4">
        <v>1400</v>
      </c>
      <c r="N7" s="4">
        <v>1750</v>
      </c>
      <c r="O7" s="4">
        <v>2100</v>
      </c>
      <c r="P7" s="4">
        <v>2449.9999999999991</v>
      </c>
      <c r="Q7" s="4">
        <v>2799.9999999999991</v>
      </c>
      <c r="R7" s="4">
        <v>3149.9999999999991</v>
      </c>
      <c r="S7" s="4">
        <v>3499.9999999999991</v>
      </c>
    </row>
    <row r="8" spans="2:19">
      <c r="B8" s="2" t="s">
        <v>3</v>
      </c>
      <c r="C8" s="25">
        <v>100</v>
      </c>
      <c r="E8" s="18"/>
      <c r="F8" s="7">
        <f>F7+cpc_step</f>
        <v>1.25</v>
      </c>
      <c r="G8" s="4">
        <v>-840</v>
      </c>
      <c r="H8" s="4">
        <v>-560</v>
      </c>
      <c r="I8" s="4">
        <v>-280</v>
      </c>
      <c r="J8" s="4">
        <v>0</v>
      </c>
      <c r="K8" s="4">
        <v>280.00000000000045</v>
      </c>
      <c r="L8" s="4">
        <v>560.00000000000023</v>
      </c>
      <c r="M8" s="4">
        <v>840</v>
      </c>
      <c r="N8" s="4">
        <v>1119.9999999999995</v>
      </c>
      <c r="O8" s="4">
        <v>1399.9999999999995</v>
      </c>
      <c r="P8" s="4">
        <v>1679.9999999999995</v>
      </c>
      <c r="Q8" s="4">
        <v>1959.9999999999995</v>
      </c>
      <c r="R8" s="4">
        <v>2239.9999999999991</v>
      </c>
      <c r="S8" s="4">
        <v>2519.9999999999995</v>
      </c>
    </row>
    <row r="9" spans="2:19">
      <c r="B9" s="2" t="s">
        <v>6</v>
      </c>
      <c r="C9" s="9">
        <v>14</v>
      </c>
      <c r="E9" s="18"/>
      <c r="F9" s="7">
        <f>F8+cpc_step</f>
        <v>1.5</v>
      </c>
      <c r="G9" s="4">
        <v>-933.33333333333326</v>
      </c>
      <c r="H9" s="4">
        <v>-700</v>
      </c>
      <c r="I9" s="4">
        <v>-466.66666666666663</v>
      </c>
      <c r="J9" s="4">
        <v>-233.33333333333326</v>
      </c>
      <c r="K9" s="4">
        <v>0</v>
      </c>
      <c r="L9" s="4">
        <v>233.33333333333348</v>
      </c>
      <c r="M9" s="4">
        <v>466.66666666666674</v>
      </c>
      <c r="N9" s="4">
        <v>700</v>
      </c>
      <c r="O9" s="4">
        <v>933.33333333333348</v>
      </c>
      <c r="P9" s="4">
        <v>1166.6666666666665</v>
      </c>
      <c r="Q9" s="4">
        <v>1399.9999999999995</v>
      </c>
      <c r="R9" s="4">
        <v>1633.333333333333</v>
      </c>
      <c r="S9" s="4">
        <v>1866.6666666666665</v>
      </c>
    </row>
    <row r="10" spans="2:19">
      <c r="B10" s="23"/>
      <c r="C10" s="23"/>
      <c r="E10" s="18"/>
      <c r="F10" s="7">
        <f>F9+cpc_step</f>
        <v>1.75</v>
      </c>
      <c r="G10" s="4">
        <v>-999.99999999999989</v>
      </c>
      <c r="H10" s="4">
        <v>-800</v>
      </c>
      <c r="I10" s="4">
        <v>-599.99999999999977</v>
      </c>
      <c r="J10" s="4">
        <v>-399.99999999999977</v>
      </c>
      <c r="K10" s="4">
        <v>-200</v>
      </c>
      <c r="L10" s="4">
        <v>0</v>
      </c>
      <c r="M10" s="4">
        <v>200.00000000000045</v>
      </c>
      <c r="N10" s="4">
        <v>400</v>
      </c>
      <c r="O10" s="4">
        <v>600</v>
      </c>
      <c r="P10" s="4">
        <v>800</v>
      </c>
      <c r="Q10" s="4">
        <v>1000</v>
      </c>
      <c r="R10" s="4">
        <v>1199.9999999999995</v>
      </c>
      <c r="S10" s="4">
        <v>1400</v>
      </c>
    </row>
    <row r="11" spans="2:19">
      <c r="B11" s="14" t="s">
        <v>17</v>
      </c>
      <c r="C11" s="14"/>
      <c r="E11" s="18"/>
      <c r="F11" s="7">
        <f>F10+cpc_step</f>
        <v>2</v>
      </c>
      <c r="G11" s="4">
        <v>-1050</v>
      </c>
      <c r="H11" s="4">
        <v>-875</v>
      </c>
      <c r="I11" s="4">
        <v>-700</v>
      </c>
      <c r="J11" s="4">
        <v>-525</v>
      </c>
      <c r="K11" s="4">
        <v>-349.99999999999977</v>
      </c>
      <c r="L11" s="4">
        <v>-174.99999999999977</v>
      </c>
      <c r="M11" s="4">
        <v>0</v>
      </c>
      <c r="N11" s="4">
        <v>175</v>
      </c>
      <c r="O11" s="4">
        <v>350</v>
      </c>
      <c r="P11" s="4">
        <v>524.99999999999955</v>
      </c>
      <c r="Q11" s="4">
        <v>699.99999999999955</v>
      </c>
      <c r="R11" s="4">
        <v>874.99999999999955</v>
      </c>
      <c r="S11" s="4">
        <v>1049.9999999999995</v>
      </c>
    </row>
    <row r="12" spans="2:19">
      <c r="B12" s="24" t="s">
        <v>20</v>
      </c>
      <c r="C12" s="15">
        <v>0.5</v>
      </c>
      <c r="E12" s="18"/>
      <c r="F12" s="7">
        <f>F11+cpc_step</f>
        <v>2.25</v>
      </c>
      <c r="G12" s="4">
        <v>-1088.8888888888889</v>
      </c>
      <c r="H12" s="4">
        <v>-933.33333333333337</v>
      </c>
      <c r="I12" s="4">
        <v>-777.77777777777783</v>
      </c>
      <c r="J12" s="4">
        <v>-622.22222222222217</v>
      </c>
      <c r="K12" s="4">
        <v>-466.66666666666663</v>
      </c>
      <c r="L12" s="4">
        <v>-311.11111111111109</v>
      </c>
      <c r="M12" s="4">
        <v>-155.55555555555566</v>
      </c>
      <c r="N12" s="4">
        <v>0</v>
      </c>
      <c r="O12" s="4">
        <v>155.55555555555543</v>
      </c>
      <c r="P12" s="4">
        <v>311.11111111111109</v>
      </c>
      <c r="Q12" s="4">
        <v>466.66666666666652</v>
      </c>
      <c r="R12" s="4">
        <v>622.22222222222172</v>
      </c>
      <c r="S12" s="4">
        <v>777.77777777777737</v>
      </c>
    </row>
    <row r="13" spans="2:19">
      <c r="B13" s="24" t="s">
        <v>18</v>
      </c>
      <c r="C13" s="15">
        <v>0.25</v>
      </c>
      <c r="E13" s="18"/>
      <c r="F13" s="7">
        <f>F12+cpc_step</f>
        <v>2.5</v>
      </c>
      <c r="G13" s="4">
        <v>-1120</v>
      </c>
      <c r="H13" s="4">
        <v>-980</v>
      </c>
      <c r="I13" s="4">
        <v>-840</v>
      </c>
      <c r="J13" s="4">
        <v>-700</v>
      </c>
      <c r="K13" s="4">
        <v>-559.99999999999977</v>
      </c>
      <c r="L13" s="4">
        <v>-419.99999999999989</v>
      </c>
      <c r="M13" s="4">
        <v>-280</v>
      </c>
      <c r="N13" s="4">
        <v>-140.00000000000023</v>
      </c>
      <c r="O13" s="4">
        <v>0</v>
      </c>
      <c r="P13" s="4">
        <v>139.99999999999977</v>
      </c>
      <c r="Q13" s="4">
        <v>279.99999999999977</v>
      </c>
      <c r="R13" s="4">
        <v>419.99999999999955</v>
      </c>
      <c r="S13" s="4">
        <v>559.99999999999977</v>
      </c>
    </row>
    <row r="14" spans="2:19">
      <c r="B14" s="24" t="s">
        <v>19</v>
      </c>
      <c r="C14" s="10">
        <v>5.0000000000000001E-3</v>
      </c>
      <c r="E14" s="18"/>
      <c r="F14" s="7">
        <f>F13+cpc_step</f>
        <v>2.75</v>
      </c>
      <c r="G14" s="4">
        <v>-1145.4545454545455</v>
      </c>
      <c r="H14" s="4">
        <v>-1018.1818181818181</v>
      </c>
      <c r="I14" s="4">
        <v>-890.90909090909076</v>
      </c>
      <c r="J14" s="4">
        <v>-763.63636363636363</v>
      </c>
      <c r="K14" s="4">
        <v>-636.36363636363626</v>
      </c>
      <c r="L14" s="4">
        <v>-509.09090909090901</v>
      </c>
      <c r="M14" s="4">
        <v>-381.81818181818164</v>
      </c>
      <c r="N14" s="4">
        <v>-254.5454545454545</v>
      </c>
      <c r="O14" s="4">
        <v>-127.27272727272725</v>
      </c>
      <c r="P14" s="4">
        <v>0</v>
      </c>
      <c r="Q14" s="4">
        <v>127.27272727272725</v>
      </c>
      <c r="R14" s="4">
        <v>254.54545454545428</v>
      </c>
      <c r="S14" s="4">
        <v>381.81818181818176</v>
      </c>
    </row>
    <row r="15" spans="2:19">
      <c r="B15" s="24" t="s">
        <v>21</v>
      </c>
      <c r="C15" s="10">
        <v>2.5000000000000001E-3</v>
      </c>
      <c r="E15" s="19"/>
      <c r="F15" s="7">
        <f>F14+cpc_step</f>
        <v>3</v>
      </c>
      <c r="G15" s="4">
        <v>-1166.6666666666667</v>
      </c>
      <c r="H15" s="4">
        <v>-1050</v>
      </c>
      <c r="I15" s="4">
        <v>-933.33333333333326</v>
      </c>
      <c r="J15" s="4">
        <v>-816.66666666666663</v>
      </c>
      <c r="K15" s="4">
        <v>-699.99999999999977</v>
      </c>
      <c r="L15" s="4">
        <v>-583.33333333333326</v>
      </c>
      <c r="M15" s="4">
        <v>-466.66666666666663</v>
      </c>
      <c r="N15" s="4">
        <v>-350</v>
      </c>
      <c r="O15" s="4">
        <v>-233.33333333333326</v>
      </c>
      <c r="P15" s="4">
        <v>-116.66666666666674</v>
      </c>
      <c r="Q15" s="4">
        <v>0</v>
      </c>
      <c r="R15" s="4">
        <v>116.66666666666652</v>
      </c>
      <c r="S15" s="4">
        <v>233.33333333333326</v>
      </c>
    </row>
    <row r="16" spans="2:19">
      <c r="E16" s="19"/>
      <c r="F16" s="7">
        <f>F15+cpc_step</f>
        <v>3.25</v>
      </c>
      <c r="G16" s="4">
        <v>-1184.6153846153845</v>
      </c>
      <c r="H16" s="4">
        <v>-1076.9230769230769</v>
      </c>
      <c r="I16" s="4">
        <v>-969.23076923076917</v>
      </c>
      <c r="J16" s="4">
        <v>-861.53846153846155</v>
      </c>
      <c r="K16" s="4">
        <v>-753.84615384615381</v>
      </c>
      <c r="L16" s="4">
        <v>-646.15384615384596</v>
      </c>
      <c r="M16" s="4">
        <v>-538.46153846153834</v>
      </c>
      <c r="N16" s="4">
        <v>-430.76923076923083</v>
      </c>
      <c r="O16" s="4">
        <v>-323.07692307692309</v>
      </c>
      <c r="P16" s="4">
        <v>-215.38461538461547</v>
      </c>
      <c r="Q16" s="4">
        <v>-107.69230769230808</v>
      </c>
      <c r="R16" s="4">
        <v>0</v>
      </c>
      <c r="S16" s="4">
        <v>107.69230769230762</v>
      </c>
    </row>
    <row r="17" spans="2:19">
      <c r="B17" s="14" t="s">
        <v>16</v>
      </c>
      <c r="C17" s="14"/>
      <c r="E17" s="19"/>
      <c r="F17" s="7">
        <f>F16+cpc_step</f>
        <v>3.5</v>
      </c>
      <c r="G17" s="4">
        <v>-1200</v>
      </c>
      <c r="H17" s="4">
        <v>-1100</v>
      </c>
      <c r="I17" s="4">
        <v>-999.99999999999989</v>
      </c>
      <c r="J17" s="4">
        <v>-899.99999999999989</v>
      </c>
      <c r="K17" s="4">
        <v>-800</v>
      </c>
      <c r="L17" s="4">
        <v>-699.99999999999977</v>
      </c>
      <c r="M17" s="4">
        <v>-599.99999999999977</v>
      </c>
      <c r="N17" s="4">
        <v>-500</v>
      </c>
      <c r="O17" s="4">
        <v>-400</v>
      </c>
      <c r="P17" s="4">
        <v>-300</v>
      </c>
      <c r="Q17" s="4">
        <v>-200</v>
      </c>
      <c r="R17" s="4">
        <v>-100.00000000000023</v>
      </c>
      <c r="S17" s="4">
        <v>0</v>
      </c>
    </row>
    <row r="18" spans="2:19">
      <c r="B18" s="2" t="s">
        <v>4</v>
      </c>
      <c r="C18" s="3">
        <f>daily_budget/average_cpc</f>
        <v>100</v>
      </c>
      <c r="E18" s="19"/>
      <c r="F18" s="7">
        <f>F17+cpc_step</f>
        <v>3.75</v>
      </c>
      <c r="G18" s="4">
        <v>-1213.3333333333335</v>
      </c>
      <c r="H18" s="4">
        <v>-1120.0000000000002</v>
      </c>
      <c r="I18" s="4">
        <v>-1026.666666666667</v>
      </c>
      <c r="J18" s="4">
        <v>-933.33333333333348</v>
      </c>
      <c r="K18" s="4">
        <v>-840.00000000000023</v>
      </c>
      <c r="L18" s="4">
        <v>-746.66666666666686</v>
      </c>
      <c r="M18" s="4">
        <v>-653.3333333333336</v>
      </c>
      <c r="N18" s="4">
        <v>-560.00000000000023</v>
      </c>
      <c r="O18" s="4">
        <v>-466.66666666666697</v>
      </c>
      <c r="P18" s="4">
        <v>-373.33333333333371</v>
      </c>
      <c r="Q18" s="4">
        <v>-280.00000000000023</v>
      </c>
      <c r="R18" s="4">
        <v>-186.66666666666697</v>
      </c>
      <c r="S18" s="4">
        <v>-93.333333333333712</v>
      </c>
    </row>
    <row r="19" spans="2:19">
      <c r="B19" s="2" t="s">
        <v>5</v>
      </c>
      <c r="C19" s="21">
        <f>campaign_days*clicks_per_day</f>
        <v>1400</v>
      </c>
      <c r="E19" s="19"/>
      <c r="F19" s="7">
        <f>F18+cpc_step</f>
        <v>4</v>
      </c>
      <c r="G19" s="4">
        <v>-1225</v>
      </c>
      <c r="H19" s="4">
        <v>-1137.5</v>
      </c>
      <c r="I19" s="4">
        <v>-1050</v>
      </c>
      <c r="J19" s="4">
        <v>-962.5</v>
      </c>
      <c r="K19" s="4">
        <v>-874.99999999999989</v>
      </c>
      <c r="L19" s="4">
        <v>-787.49999999999989</v>
      </c>
      <c r="M19" s="4">
        <v>-700</v>
      </c>
      <c r="N19" s="4">
        <v>-612.5</v>
      </c>
      <c r="O19" s="4">
        <v>-525</v>
      </c>
      <c r="P19" s="4">
        <v>-437.50000000000023</v>
      </c>
      <c r="Q19" s="4">
        <v>-350.00000000000023</v>
      </c>
      <c r="R19" s="4">
        <v>-262.50000000000023</v>
      </c>
      <c r="S19" s="4">
        <v>-175.00000000000023</v>
      </c>
    </row>
    <row r="20" spans="2:19">
      <c r="B20" s="2" t="s">
        <v>8</v>
      </c>
      <c r="C20" s="20">
        <f>clicks_per_day*conversion_rate</f>
        <v>1</v>
      </c>
      <c r="E20" s="19"/>
      <c r="F20" s="7">
        <f>F19+cpc_step</f>
        <v>4.25</v>
      </c>
      <c r="G20" s="4">
        <v>-1235.2941176470588</v>
      </c>
      <c r="H20" s="4">
        <v>-1152.9411764705883</v>
      </c>
      <c r="I20" s="4">
        <v>-1070.5882352941176</v>
      </c>
      <c r="J20" s="4">
        <v>-988.23529411764707</v>
      </c>
      <c r="K20" s="4">
        <v>-905.88235294117635</v>
      </c>
      <c r="L20" s="4">
        <v>-823.52941176470586</v>
      </c>
      <c r="M20" s="4">
        <v>-741.17647058823525</v>
      </c>
      <c r="N20" s="4">
        <v>-658.82352941176464</v>
      </c>
      <c r="O20" s="4">
        <v>-576.47058823529403</v>
      </c>
      <c r="P20" s="4">
        <v>-494.11764705882354</v>
      </c>
      <c r="Q20" s="4">
        <v>-411.76470588235304</v>
      </c>
      <c r="R20" s="4">
        <v>-329.41176470588243</v>
      </c>
      <c r="S20" s="4">
        <v>-247.05882352941171</v>
      </c>
    </row>
    <row r="21" spans="2:19">
      <c r="B21" s="2" t="s">
        <v>9</v>
      </c>
      <c r="C21" s="21">
        <f>campaign_days*conversions_per_day</f>
        <v>14</v>
      </c>
      <c r="E21" s="19"/>
      <c r="F21" s="7">
        <f>F20+cpc_step</f>
        <v>4.5</v>
      </c>
      <c r="G21" s="4">
        <v>-1244.4444444444443</v>
      </c>
      <c r="H21" s="4">
        <v>-1166.6666666666667</v>
      </c>
      <c r="I21" s="4">
        <v>-1088.8888888888889</v>
      </c>
      <c r="J21" s="4">
        <v>-1011.1111111111111</v>
      </c>
      <c r="K21" s="4">
        <v>-933.33333333333326</v>
      </c>
      <c r="L21" s="4">
        <v>-855.55555555555554</v>
      </c>
      <c r="M21" s="4">
        <v>-777.77777777777783</v>
      </c>
      <c r="N21" s="4">
        <v>-700.00000000000011</v>
      </c>
      <c r="O21" s="4">
        <v>-622.22222222222229</v>
      </c>
      <c r="P21" s="4">
        <v>-544.44444444444446</v>
      </c>
      <c r="Q21" s="4">
        <v>-466.66666666666674</v>
      </c>
      <c r="R21" s="4">
        <v>-388.88888888888914</v>
      </c>
      <c r="S21" s="4">
        <v>-311.11111111111131</v>
      </c>
    </row>
    <row r="22" spans="2:19">
      <c r="B22" s="2" t="s">
        <v>15</v>
      </c>
      <c r="C22" s="22">
        <f>total_conversions*value_per_conversion</f>
        <v>1400</v>
      </c>
      <c r="E22" s="19"/>
      <c r="F22" s="7">
        <f>F21+cpc_step</f>
        <v>4.75</v>
      </c>
      <c r="G22" s="4">
        <v>-1252.6315789473683</v>
      </c>
      <c r="H22" s="4">
        <v>-1178.9473684210525</v>
      </c>
      <c r="I22" s="4">
        <v>-1105.2631578947369</v>
      </c>
      <c r="J22" s="4">
        <v>-1031.578947368421</v>
      </c>
      <c r="K22" s="4">
        <v>-957.8947368421052</v>
      </c>
      <c r="L22" s="4">
        <v>-884.21052631578937</v>
      </c>
      <c r="M22" s="4">
        <v>-810.52631578947364</v>
      </c>
      <c r="N22" s="4">
        <v>-736.84210526315792</v>
      </c>
      <c r="O22" s="4">
        <v>-663.15789473684208</v>
      </c>
      <c r="P22" s="4">
        <v>-589.47368421052636</v>
      </c>
      <c r="Q22" s="4">
        <v>-515.78947368421063</v>
      </c>
      <c r="R22" s="4">
        <v>-442.10526315789491</v>
      </c>
      <c r="S22" s="4">
        <v>-368.42105263157896</v>
      </c>
    </row>
    <row r="23" spans="2:19">
      <c r="B23" s="2" t="s">
        <v>2</v>
      </c>
      <c r="C23" s="22">
        <f>clicks_per_campaign*average_cpc</f>
        <v>1400</v>
      </c>
      <c r="E23" s="19"/>
      <c r="F23" s="7">
        <f>F22+cpc_step</f>
        <v>5</v>
      </c>
      <c r="G23" s="4">
        <v>-1260</v>
      </c>
      <c r="H23" s="4">
        <v>-1190</v>
      </c>
      <c r="I23" s="4">
        <v>-1120</v>
      </c>
      <c r="J23" s="4">
        <v>-1050</v>
      </c>
      <c r="K23" s="4">
        <v>-979.99999999999989</v>
      </c>
      <c r="L23" s="4">
        <v>-910</v>
      </c>
      <c r="M23" s="4">
        <v>-840</v>
      </c>
      <c r="N23" s="4">
        <v>-770.00000000000011</v>
      </c>
      <c r="O23" s="4">
        <v>-700.00000000000011</v>
      </c>
      <c r="P23" s="4">
        <v>-630.00000000000011</v>
      </c>
      <c r="Q23" s="4">
        <v>-560.00000000000011</v>
      </c>
      <c r="R23" s="4">
        <v>-490.00000000000023</v>
      </c>
      <c r="S23" s="4">
        <v>-420.00000000000011</v>
      </c>
    </row>
    <row r="24" spans="2:19">
      <c r="B24" s="2" t="s">
        <v>0</v>
      </c>
      <c r="C24" s="22">
        <f>gross_profit-total_ad_costs</f>
        <v>0</v>
      </c>
      <c r="E24" s="19"/>
      <c r="F24" s="7">
        <f>F23+cpc_step</f>
        <v>5.25</v>
      </c>
      <c r="G24" s="4">
        <v>-1266.6666666666667</v>
      </c>
      <c r="H24" s="4">
        <v>-1200</v>
      </c>
      <c r="I24" s="4">
        <v>-1133.3333333333335</v>
      </c>
      <c r="J24" s="4">
        <v>-1066.6666666666665</v>
      </c>
      <c r="K24" s="4">
        <v>-999.99999999999989</v>
      </c>
      <c r="L24" s="4">
        <v>-933.33333333333326</v>
      </c>
      <c r="M24" s="4">
        <v>-866.66666666666674</v>
      </c>
      <c r="N24" s="4">
        <v>-800</v>
      </c>
      <c r="O24" s="4">
        <v>-733.33333333333337</v>
      </c>
      <c r="P24" s="4">
        <v>-666.66666666666674</v>
      </c>
      <c r="Q24" s="4">
        <v>-600.00000000000023</v>
      </c>
      <c r="R24" s="4">
        <v>-533.33333333333337</v>
      </c>
      <c r="S24" s="4">
        <v>-466.66666666666674</v>
      </c>
    </row>
    <row r="25" spans="2:19">
      <c r="E25" s="19"/>
      <c r="F25" s="7">
        <f>F24+cpc_step</f>
        <v>5.5</v>
      </c>
      <c r="G25" s="4">
        <v>-1272.7272727272727</v>
      </c>
      <c r="H25" s="4">
        <v>-1209.090909090909</v>
      </c>
      <c r="I25" s="4">
        <v>-1145.4545454545455</v>
      </c>
      <c r="J25" s="4">
        <v>-1081.8181818181818</v>
      </c>
      <c r="K25" s="4">
        <v>-1018.1818181818181</v>
      </c>
      <c r="L25" s="4">
        <v>-954.5454545454545</v>
      </c>
      <c r="M25" s="4">
        <v>-890.90909090909076</v>
      </c>
      <c r="N25" s="4">
        <v>-827.27272727272725</v>
      </c>
      <c r="O25" s="4">
        <v>-763.63636363636363</v>
      </c>
      <c r="P25" s="4">
        <v>-700</v>
      </c>
      <c r="Q25" s="4">
        <v>-636.36363636363637</v>
      </c>
      <c r="R25" s="4">
        <v>-572.72727272727286</v>
      </c>
      <c r="S25" s="4">
        <v>-509.09090909090912</v>
      </c>
    </row>
    <row r="26" spans="2:19">
      <c r="E26" s="19"/>
      <c r="F26" s="7">
        <f>F25+cpc_step</f>
        <v>5.75</v>
      </c>
      <c r="G26" s="4">
        <v>-1278.260869565217</v>
      </c>
      <c r="H26" s="4">
        <v>-1217.3913043478258</v>
      </c>
      <c r="I26" s="4">
        <v>-1156.5217391304345</v>
      </c>
      <c r="J26" s="4">
        <v>-1095.6521739130433</v>
      </c>
      <c r="K26" s="4">
        <v>-1034.782608695652</v>
      </c>
      <c r="L26" s="4">
        <v>-973.91304347826053</v>
      </c>
      <c r="M26" s="4">
        <v>-913.04347826086928</v>
      </c>
      <c r="N26" s="4">
        <v>-852.17391304347814</v>
      </c>
      <c r="O26" s="4">
        <v>-791.30434782608688</v>
      </c>
      <c r="P26" s="4">
        <v>-730.43478260869551</v>
      </c>
      <c r="Q26" s="4">
        <v>-669.56521739130426</v>
      </c>
      <c r="R26" s="4">
        <v>-608.695652173913</v>
      </c>
      <c r="S26" s="4">
        <v>-547.82608695652164</v>
      </c>
    </row>
    <row r="29" spans="2:19">
      <c r="G29" s="11" t="s">
        <v>13</v>
      </c>
    </row>
    <row r="30" spans="2:19">
      <c r="G30" t="s">
        <v>22</v>
      </c>
    </row>
    <row r="31" spans="2:19">
      <c r="B31" s="11"/>
      <c r="G31" t="s">
        <v>12</v>
      </c>
    </row>
    <row r="32" spans="2:19">
      <c r="G32" t="s">
        <v>23</v>
      </c>
    </row>
  </sheetData>
  <mergeCells count="2">
    <mergeCell ref="B2:C2"/>
    <mergeCell ref="E5:E26"/>
  </mergeCells>
  <phoneticPr fontId="3" type="noConversion"/>
  <conditionalFormatting sqref="G5:S26">
    <cfRule type="expression" dxfId="3" priority="1">
      <formula>AND(G$4=conversion_rate, $F5=average_cpc)</formula>
    </cfRule>
    <cfRule type="expression" dxfId="2" priority="2">
      <formula>(G$4=conversion_rate)</formula>
    </cfRule>
  </conditionalFormatting>
  <pageMargins left="0.75" right="0.75" top="1" bottom="1" header="0.5" footer="0.5"/>
  <pageSetup orientation="portrait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Exceljet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Google Adwords Profitability</dc:title>
  <dc:subject>Google Adwords</dc:subject>
  <dc:creator>Dave Bruns</dc:creator>
  <cp:keywords> </cp:keywords>
  <dc:description>Please give credit if you share.</dc:description>
  <cp:lastModifiedBy>Dave Bruns</cp:lastModifiedBy>
  <dcterms:created xsi:type="dcterms:W3CDTF">2003-02-19T21:22:00Z</dcterms:created>
  <dcterms:modified xsi:type="dcterms:W3CDTF">2013-07-24T21:09:37Z</dcterms:modified>
  <cp:category/>
</cp:coreProperties>
</file>